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<sst xmlns="http://schemas.openxmlformats.org/spreadsheetml/2006/main" count="115" uniqueCount="115">
  <si>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</si>
  <si>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</si>
  <si>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</si>
  <si>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</si>
  <si>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</si>
  <si>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</si>
  <si>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</si>
  <si>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</si>
  <si>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</si>
  <si>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</si>
  <si>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</si>
  <si>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</si>
  <si>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</si>
  <si>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</si>
  <si>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</si>
  <si>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</si>
  <si>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</si>
  <si>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</si>
  <si>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</si>
  <si>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</si>
  <si>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</si>
  <si>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</si>
  <si>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</si>
  <si>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</si>
  <si>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</si>
  <si>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</si>
  <si>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</si>
  <si>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</si>
  <si>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</si>
  <si>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</si>
  <si>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</si>
  <si>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</si>
  <si>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</si>
  <si>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</si>
  <si>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</si>
  <si>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</si>
  <si>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</si>
  <si>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</si>
  <si>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</si>
  <si>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</si>
  <si>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</si>
  <si>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</si>
  <si>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</si>
  <si>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</si>
  <si>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</si>
  <si>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</si>
  <si>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</si>
  <si>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</si>
  <si>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</si>
  <si>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</si>
  <si>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</si>
  <si>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</si>
  <si>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</si>
  <si>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</si>
  <si>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</si>
  <si>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</si>
  <si>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</si>
  <si>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</si>
  <si>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</si>
  <si>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</si>
  <si>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</si>
  <si>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</si>
  <si>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</si>
  <si>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</si>
  <si>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</si>
  <si>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</si>
  <si>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</si>
  <si>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</si>
  <si>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</si>
  <si>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</si>
  <si>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</si>
  <si>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</si>
  <si>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0000000000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</si>
  <si>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</si>
  <si>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</si>
  <si>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</si>
  <si>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</si>
  <si>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</si>
  <si>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</si>
  <si>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</si>
  <si>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</si>
  <si>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</si>
  <si>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</si>
  <si>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</si>
  <si>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</si>
  <si>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</si>
  <si>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</si>
  <si>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</si>
  <si>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</si>
  <si>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</si>
  <si>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</si>
  <si>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</si>
  <si>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</si>
  <si>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</si>
  <si>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</si>
  <si>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</si>
  <si>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</si>
  <si>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</si>
  <si>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</si>
  <si>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</si>
  <si>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</si>
  <si>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</si>
  <si>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</si>
  <si>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</si>
  <si>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</si>
  <si>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</si>
  <si>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</si>
  <si>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</si>
  <si>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</si>
  <si>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</si>
  <si>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</si>
  <si>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</si>
  <si>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</si>
  <si>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</si>
  <si>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Зиминского городского муниципального образования по состоянию на 01.05.2017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</si>
</sst>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81" fontId="4" fillId="33" borderId="10" xfId="52" applyNumberFormat="1" applyFont="1" applyFill="1" applyBorder="1" applyAlignment="1" applyProtection="1">
      <alignment/>
      <protection hidden="1"/>
    </xf>
    <xf numFmtId="181" fontId="3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3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181" fontId="4" fillId="33" borderId="14" xfId="52" applyNumberFormat="1" applyFont="1" applyFill="1" applyBorder="1" applyAlignment="1" applyProtection="1">
      <alignment/>
      <protection hidden="1"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5" xfId="52" applyNumberFormat="1" applyFont="1" applyBorder="1" applyAlignment="1">
      <alignment wrapText="1"/>
      <protection/>
    </xf>
    <xf numFmtId="0" fontId="3" fillId="0" borderId="16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left"/>
      <protection hidden="1"/>
    </xf>
    <xf numFmtId="0" fontId="4" fillId="0" borderId="18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4" fillId="0" borderId="12" xfId="52" applyNumberFormat="1" applyFont="1" applyBorder="1" applyProtection="1">
      <alignment/>
      <protection hidden="1"/>
    </xf>
    <xf numFmtId="4" fontId="2" fillId="0" borderId="0" xfId="52" applyNumberFormat="1">
      <alignment/>
      <protection/>
    </xf>
    <xf numFmtId="10" fontId="4" fillId="0" borderId="20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5" xfId="52" applyNumberFormat="1" applyFont="1" applyBorder="1" applyAlignment="1">
      <alignment wrapText="1"/>
      <protection/>
    </xf>
    <xf numFmtId="0" fontId="3" fillId="0" borderId="22" xfId="52" applyNumberFormat="1" applyFont="1" applyFill="1" applyBorder="1" applyAlignment="1" applyProtection="1">
      <alignment horizontal="left" wrapText="1"/>
      <protection hidden="1"/>
    </xf>
    <xf numFmtId="0" fontId="3" fillId="0" borderId="23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2" applyBorder="1" applyAlignment="1">
      <alignment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4" fillId="0" borderId="26" xfId="52" applyNumberFormat="1" applyFont="1" applyFill="1" applyBorder="1" applyAlignment="1" applyProtection="1">
      <alignment horizontal="left"/>
      <protection hidden="1"/>
    </xf>
    <xf numFmtId="180" fontId="4" fillId="33" borderId="27" xfId="52" applyNumberFormat="1" applyFont="1" applyFill="1" applyBorder="1" applyAlignment="1" applyProtection="1">
      <alignment wrapText="1"/>
      <protection hidden="1"/>
    </xf>
    <xf numFmtId="0" fontId="4" fillId="33" borderId="28" xfId="52" applyNumberFormat="1" applyFont="1" applyFill="1" applyBorder="1" applyAlignment="1" applyProtection="1">
      <alignment/>
      <protection hidden="1"/>
    </xf>
    <xf numFmtId="181" fontId="4" fillId="33" borderId="28" xfId="52" applyNumberFormat="1" applyFont="1" applyFill="1" applyBorder="1" applyAlignment="1" applyProtection="1">
      <alignment/>
      <protection hidden="1"/>
    </xf>
    <xf numFmtId="183" fontId="4" fillId="0" borderId="28" xfId="52" applyNumberFormat="1" applyFont="1" applyBorder="1" applyProtection="1">
      <alignment/>
      <protection hidden="1"/>
    </xf>
    <xf numFmtId="0" fontId="3" fillId="0" borderId="29" xfId="52" applyNumberFormat="1" applyFont="1" applyFill="1" applyBorder="1" applyAlignment="1" applyProtection="1">
      <alignment horizontal="left"/>
      <protection hidden="1"/>
    </xf>
    <xf numFmtId="180" fontId="3" fillId="33" borderId="19" xfId="52" applyNumberFormat="1" applyFont="1" applyFill="1" applyBorder="1" applyAlignment="1" applyProtection="1">
      <alignment wrapText="1"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1" fontId="3" fillId="33" borderId="30" xfId="52" applyNumberFormat="1" applyFont="1" applyFill="1" applyBorder="1" applyAlignment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4" fontId="3" fillId="34" borderId="30" xfId="52" applyNumberFormat="1" applyFont="1" applyFill="1" applyBorder="1" applyProtection="1">
      <alignment/>
      <protection hidden="1"/>
    </xf>
    <xf numFmtId="10" fontId="3" fillId="0" borderId="31" xfId="52" applyNumberFormat="1" applyFont="1" applyBorder="1">
      <alignment/>
      <protection/>
    </xf>
    <xf numFmtId="180" fontId="4" fillId="33" borderId="32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 horizontal="left"/>
      <protection hidden="1"/>
    </xf>
    <xf numFmtId="181" fontId="4" fillId="33" borderId="33" xfId="52" applyNumberFormat="1" applyFont="1" applyFill="1" applyBorder="1" applyAlignment="1" applyProtection="1">
      <alignment/>
      <protection hidden="1"/>
    </xf>
    <xf numFmtId="183" fontId="4" fillId="0" borderId="33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4" fontId="3" fillId="0" borderId="30" xfId="52" applyNumberFormat="1" applyFont="1" applyBorder="1" applyProtection="1">
      <alignment/>
      <protection hidden="1"/>
    </xf>
    <xf numFmtId="180" fontId="4" fillId="33" borderId="32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180" fontId="3" fillId="33" borderId="34" xfId="52" applyNumberFormat="1" applyFont="1" applyFill="1" applyBorder="1" applyAlignment="1" applyProtection="1">
      <alignment wrapText="1"/>
      <protection hidden="1"/>
    </xf>
    <xf numFmtId="0" fontId="4" fillId="33" borderId="28" xfId="52" applyNumberFormat="1" applyFont="1" applyFill="1" applyBorder="1" applyAlignment="1" applyProtection="1">
      <alignment horizontal="left"/>
      <protection hidden="1"/>
    </xf>
    <xf numFmtId="180" fontId="4" fillId="33" borderId="35" xfId="52" applyNumberFormat="1" applyFont="1" applyFill="1" applyBorder="1" applyAlignment="1" applyProtection="1">
      <alignment wrapText="1"/>
      <protection hidden="1"/>
    </xf>
    <xf numFmtId="0" fontId="4" fillId="33" borderId="36" xfId="52" applyNumberFormat="1" applyFont="1" applyFill="1" applyBorder="1" applyAlignment="1" applyProtection="1">
      <alignment horizontal="left"/>
      <protection hidden="1"/>
    </xf>
    <xf numFmtId="181" fontId="4" fillId="33" borderId="36" xfId="52" applyNumberFormat="1" applyFont="1" applyFill="1" applyBorder="1" applyAlignment="1" applyProtection="1">
      <alignment/>
      <protection hidden="1"/>
    </xf>
    <xf numFmtId="180" fontId="3" fillId="33" borderId="37" xfId="52" applyNumberFormat="1" applyFont="1" applyFill="1" applyBorder="1" applyAlignment="1" applyProtection="1">
      <alignment wrapText="1"/>
      <protection hidden="1"/>
    </xf>
    <xf numFmtId="0" fontId="3" fillId="33" borderId="38" xfId="52" applyNumberFormat="1" applyFont="1" applyFill="1" applyBorder="1" applyAlignment="1" applyProtection="1">
      <alignment horizontal="left"/>
      <protection hidden="1"/>
    </xf>
    <xf numFmtId="181" fontId="3" fillId="33" borderId="38" xfId="52" applyNumberFormat="1" applyFont="1" applyFill="1" applyBorder="1" applyAlignment="1" applyProtection="1">
      <alignment/>
      <protection hidden="1"/>
    </xf>
    <xf numFmtId="10" fontId="4" fillId="0" borderId="39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183" fontId="4" fillId="0" borderId="14" xfId="52" applyNumberFormat="1" applyFont="1" applyBorder="1" applyProtection="1">
      <alignment/>
      <protection hidden="1"/>
    </xf>
    <xf numFmtId="4" fontId="4" fillId="0" borderId="14" xfId="52" applyNumberFormat="1" applyFont="1" applyBorder="1" applyProtection="1">
      <alignment/>
      <protection hidden="1"/>
    </xf>
    <xf numFmtId="183" fontId="3" fillId="34" borderId="14" xfId="52" applyNumberFormat="1" applyFont="1" applyFill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4" fontId="3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0" fontId="3" fillId="0" borderId="20" xfId="52" applyNumberFormat="1" applyFont="1" applyBorder="1">
      <alignment/>
      <protection/>
    </xf>
    <xf numFmtId="183" fontId="4" fillId="34" borderId="14" xfId="52" applyNumberFormat="1" applyFont="1" applyFill="1" applyBorder="1" applyProtection="1">
      <alignment/>
      <protection hidden="1"/>
    </xf>
    <xf numFmtId="4" fontId="4" fillId="34" borderId="14" xfId="52" applyNumberFormat="1" applyFont="1" applyFill="1" applyBorder="1" applyProtection="1">
      <alignment/>
      <protection hidden="1"/>
    </xf>
    <xf numFmtId="183" fontId="4" fillId="0" borderId="14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183" fontId="4" fillId="0" borderId="42" xfId="52" applyNumberFormat="1" applyFont="1" applyBorder="1" applyProtection="1">
      <alignment/>
      <protection hidden="1"/>
    </xf>
    <xf numFmtId="4" fontId="4" fillId="0" borderId="42" xfId="52" applyNumberFormat="1" applyFont="1" applyBorder="1" applyProtection="1">
      <alignment/>
      <protection hidden="1"/>
    </xf>
    <xf numFmtId="183" fontId="3" fillId="34" borderId="42" xfId="52" applyNumberFormat="1" applyFont="1" applyFill="1" applyBorder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83" fontId="4" fillId="34" borderId="42" xfId="52" applyNumberFormat="1" applyFont="1" applyFill="1" applyBorder="1" applyProtection="1">
      <alignment/>
      <protection hidden="1"/>
    </xf>
    <xf numFmtId="4" fontId="4" fillId="34" borderId="42" xfId="52" applyNumberFormat="1" applyFont="1" applyFill="1" applyBorder="1" applyProtection="1">
      <alignment/>
      <protection hidden="1"/>
    </xf>
    <xf numFmtId="183" fontId="3" fillId="0" borderId="34" xfId="52" applyNumberFormat="1" applyFont="1" applyBorder="1" applyProtection="1">
      <alignment/>
      <protection hidden="1"/>
    </xf>
    <xf numFmtId="10" fontId="4" fillId="0" borderId="43" xfId="52" applyNumberFormat="1" applyFont="1" applyBorder="1">
      <alignment/>
      <protection/>
    </xf>
    <xf numFmtId="10" fontId="4" fillId="0" borderId="44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5" xfId="52" applyNumberFormat="1" applyFont="1" applyFill="1" applyBorder="1" applyAlignment="1" applyProtection="1">
      <alignment horizontal="center"/>
      <protection hidden="1"/>
    </xf>
    <xf numFmtId="0" fontId="3" fillId="0" borderId="38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="150" zoomScaleNormal="150" zoomScalePageLayoutView="0" workbookViewId="0" topLeftCell="A9">
      <selection activeCell="L14" sqref="L14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8.00390625" style="4" hidden="1" customWidth="1"/>
    <col min="6" max="6" width="11.125" style="4" customWidth="1"/>
    <col min="7" max="7" width="0.12890625" style="40" hidden="1" customWidth="1"/>
    <col min="8" max="8" width="11.75390625" style="4" customWidth="1"/>
    <col min="9" max="9" width="12.1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2"/>
      <c r="F1" s="3"/>
      <c r="G1" s="36"/>
    </row>
    <row r="2" spans="1:7" ht="409.5" customHeight="1" hidden="1">
      <c r="A2" s="1"/>
      <c r="B2" s="1"/>
      <c r="C2" s="1"/>
      <c r="D2" s="1"/>
      <c r="E2" s="5"/>
      <c r="F2" s="3"/>
      <c r="G2" s="36"/>
    </row>
    <row r="3" spans="1:7" ht="409.5" customHeight="1" hidden="1">
      <c r="A3" s="1"/>
      <c r="B3" s="1"/>
      <c r="C3" s="1"/>
      <c r="D3" s="1"/>
      <c r="E3" s="6"/>
      <c r="F3" s="3"/>
      <c r="G3" s="36"/>
    </row>
    <row r="4" spans="1:7" ht="409.5" customHeight="1" hidden="1">
      <c r="A4" s="7"/>
      <c r="B4" s="7"/>
      <c r="C4" s="8"/>
      <c r="D4" s="8"/>
      <c r="E4" s="6"/>
      <c r="F4" s="3"/>
      <c r="G4" s="36"/>
    </row>
    <row r="5" spans="1:7" ht="409.5" customHeight="1" hidden="1">
      <c r="A5" s="7"/>
      <c r="B5" s="7"/>
      <c r="C5" s="8"/>
      <c r="D5" s="8"/>
      <c r="E5" s="6"/>
      <c r="F5" s="3"/>
      <c r="G5" s="36"/>
    </row>
    <row r="6" spans="1:7" ht="409.5" customHeight="1" hidden="1">
      <c r="A6" s="9"/>
      <c r="B6" s="9"/>
      <c r="C6" s="9"/>
      <c r="D6" s="9"/>
      <c r="E6" s="6"/>
      <c r="F6" s="3"/>
      <c r="G6" s="36"/>
    </row>
    <row r="7" spans="1:7" ht="409.5" customHeight="1" hidden="1">
      <c r="A7" s="10"/>
      <c r="B7" s="10"/>
      <c r="C7" s="8"/>
      <c r="D7" s="8"/>
      <c r="E7" s="6"/>
      <c r="F7" s="3"/>
      <c r="G7" s="36"/>
    </row>
    <row r="8" spans="1:7" ht="409.5" customHeight="1" hidden="1">
      <c r="A8" s="10"/>
      <c r="B8" s="10"/>
      <c r="C8" s="10"/>
      <c r="D8" s="10"/>
      <c r="E8" s="6"/>
      <c r="F8" s="3"/>
      <c r="G8" s="36"/>
    </row>
    <row r="9" spans="1:7" ht="11.25" customHeight="1">
      <c r="A9" s="23"/>
      <c r="B9" s="108"/>
      <c r="C9" s="108"/>
      <c r="D9" s="108"/>
      <c r="E9" s="108"/>
      <c r="F9" s="108"/>
      <c r="G9" s="37"/>
    </row>
    <row r="10" spans="1:9" ht="16.5" customHeight="1">
      <c r="A10" s="10"/>
      <c r="B10" s="112" t="s">
        <v>107</v>
      </c>
      <c r="C10" s="112"/>
      <c r="D10" s="112"/>
      <c r="E10" s="112"/>
      <c r="F10" s="112"/>
      <c r="G10" s="112"/>
      <c r="H10" s="112"/>
      <c r="I10" s="112"/>
    </row>
    <row r="11" spans="1:9" ht="14.25" customHeight="1">
      <c r="A11" s="10"/>
      <c r="B11" s="112" t="s">
        <v>114</v>
      </c>
      <c r="C11" s="112"/>
      <c r="D11" s="112"/>
      <c r="E11" s="112"/>
      <c r="F11" s="112"/>
      <c r="G11" s="112"/>
      <c r="H11" s="112"/>
      <c r="I11" s="112"/>
    </row>
    <row r="12" spans="1:7" ht="12.75" customHeight="1">
      <c r="A12" s="109"/>
      <c r="B12" s="109"/>
      <c r="C12" s="109"/>
      <c r="D12" s="109"/>
      <c r="E12" s="109"/>
      <c r="F12" s="109"/>
      <c r="G12" s="38"/>
    </row>
    <row r="13" spans="1:9" ht="11.25" customHeight="1" thickBot="1">
      <c r="A13" s="113" t="s">
        <v>75</v>
      </c>
      <c r="B13" s="113"/>
      <c r="C13" s="113"/>
      <c r="D13" s="113"/>
      <c r="E13" s="113"/>
      <c r="F13" s="113"/>
      <c r="G13" s="113"/>
      <c r="H13" s="113"/>
      <c r="I13" s="113"/>
    </row>
    <row r="14" spans="1:9" ht="41.25" customHeight="1" thickBot="1">
      <c r="A14" s="11"/>
      <c r="B14" s="44" t="s">
        <v>73</v>
      </c>
      <c r="C14" s="45" t="s">
        <v>0</v>
      </c>
      <c r="D14" s="46" t="s">
        <v>1</v>
      </c>
      <c r="E14" s="47"/>
      <c r="F14" s="48" t="s">
        <v>108</v>
      </c>
      <c r="G14" s="49"/>
      <c r="H14" s="50" t="s">
        <v>109</v>
      </c>
      <c r="I14" s="51" t="s">
        <v>110</v>
      </c>
    </row>
    <row r="15" spans="1:9" ht="24" customHeight="1" thickBot="1">
      <c r="A15" s="19"/>
      <c r="B15" s="57">
        <v>1</v>
      </c>
      <c r="C15" s="72" t="s">
        <v>80</v>
      </c>
      <c r="D15" s="59" t="s">
        <v>2</v>
      </c>
      <c r="E15" s="60">
        <v>353685659</v>
      </c>
      <c r="F15" s="61">
        <v>411687.35</v>
      </c>
      <c r="G15" s="62">
        <f>SUM(G16:G20)</f>
        <v>114055377.08</v>
      </c>
      <c r="H15" s="61">
        <f>G15/1000</f>
        <v>114055.37707999999</v>
      </c>
      <c r="I15" s="63">
        <f>H15/F15</f>
        <v>0.27704367666385665</v>
      </c>
    </row>
    <row r="16" spans="1:9" ht="12.75" customHeight="1">
      <c r="A16" s="19"/>
      <c r="B16" s="52"/>
      <c r="C16" s="53" t="s">
        <v>81</v>
      </c>
      <c r="D16" s="54" t="s">
        <v>3</v>
      </c>
      <c r="E16" s="55">
        <v>117090019</v>
      </c>
      <c r="F16" s="94">
        <v>125313.31</v>
      </c>
      <c r="G16" s="95">
        <v>34581250.32</v>
      </c>
      <c r="H16" s="96">
        <f aca="true" t="shared" si="0" ref="H16:H72">G16/1000</f>
        <v>34581.25032</v>
      </c>
      <c r="I16" s="80">
        <f aca="true" t="shared" si="1" ref="I16:I72">H16/F16</f>
        <v>0.2759583185537115</v>
      </c>
    </row>
    <row r="17" spans="1:9" ht="12.75" customHeight="1">
      <c r="A17" s="19"/>
      <c r="B17" s="31"/>
      <c r="C17" s="20" t="s">
        <v>82</v>
      </c>
      <c r="D17" s="12" t="s">
        <v>4</v>
      </c>
      <c r="E17" s="17">
        <v>208846087</v>
      </c>
      <c r="F17" s="83">
        <v>252636.74</v>
      </c>
      <c r="G17" s="84">
        <v>63721690.15</v>
      </c>
      <c r="H17" s="85">
        <f t="shared" si="0"/>
        <v>63721.690149999995</v>
      </c>
      <c r="I17" s="106">
        <f t="shared" si="1"/>
        <v>0.25222653739911305</v>
      </c>
    </row>
    <row r="18" spans="1:9" ht="12.75" customHeight="1">
      <c r="A18" s="19"/>
      <c r="B18" s="31"/>
      <c r="C18" s="20" t="s">
        <v>83</v>
      </c>
      <c r="D18" s="12" t="s">
        <v>5</v>
      </c>
      <c r="E18" s="17">
        <v>16499693</v>
      </c>
      <c r="F18" s="83">
        <v>16256.3</v>
      </c>
      <c r="G18" s="84">
        <v>8805468.82</v>
      </c>
      <c r="H18" s="85">
        <f t="shared" si="0"/>
        <v>8805.46882</v>
      </c>
      <c r="I18" s="106">
        <f t="shared" si="1"/>
        <v>0.5416650049519264</v>
      </c>
    </row>
    <row r="19" spans="1:9" ht="12.75" customHeight="1">
      <c r="A19" s="19"/>
      <c r="B19" s="31"/>
      <c r="C19" s="20" t="s">
        <v>6</v>
      </c>
      <c r="D19" s="12" t="s">
        <v>7</v>
      </c>
      <c r="E19" s="17">
        <v>2579820</v>
      </c>
      <c r="F19" s="83">
        <v>3450.29</v>
      </c>
      <c r="G19" s="84">
        <v>0</v>
      </c>
      <c r="H19" s="85">
        <f t="shared" si="0"/>
        <v>0</v>
      </c>
      <c r="I19" s="106">
        <f t="shared" si="1"/>
        <v>0</v>
      </c>
    </row>
    <row r="20" spans="1:9" ht="12.75" customHeight="1">
      <c r="A20" s="19"/>
      <c r="B20" s="31"/>
      <c r="C20" s="20" t="s">
        <v>8</v>
      </c>
      <c r="D20" s="12" t="s">
        <v>9</v>
      </c>
      <c r="E20" s="17">
        <v>8670040</v>
      </c>
      <c r="F20" s="83">
        <v>13030.72</v>
      </c>
      <c r="G20" s="84">
        <v>6946967.79</v>
      </c>
      <c r="H20" s="85">
        <f t="shared" si="0"/>
        <v>6946.96779</v>
      </c>
      <c r="I20" s="106">
        <f t="shared" si="1"/>
        <v>0.5331223286203679</v>
      </c>
    </row>
    <row r="21" spans="1:9" ht="12.75" customHeight="1" thickBot="1">
      <c r="A21" s="19"/>
      <c r="B21" s="42"/>
      <c r="C21" s="64" t="s">
        <v>111</v>
      </c>
      <c r="D21" s="65">
        <v>6060000000</v>
      </c>
      <c r="E21" s="66"/>
      <c r="F21" s="97">
        <v>1000</v>
      </c>
      <c r="G21" s="98">
        <v>0</v>
      </c>
      <c r="H21" s="99">
        <f t="shared" si="0"/>
        <v>0</v>
      </c>
      <c r="I21" s="107">
        <f t="shared" si="1"/>
        <v>0</v>
      </c>
    </row>
    <row r="22" spans="1:9" ht="24" customHeight="1" thickBot="1">
      <c r="A22" s="19"/>
      <c r="B22" s="57">
        <v>2</v>
      </c>
      <c r="C22" s="72" t="s">
        <v>103</v>
      </c>
      <c r="D22" s="59" t="s">
        <v>10</v>
      </c>
      <c r="E22" s="60">
        <v>761200</v>
      </c>
      <c r="F22" s="68">
        <f>SUM(F23:F25)</f>
        <v>859.9</v>
      </c>
      <c r="G22" s="69">
        <f>SUM(G23:G25)</f>
        <v>231749</v>
      </c>
      <c r="H22" s="61">
        <f t="shared" si="0"/>
        <v>231.749</v>
      </c>
      <c r="I22" s="63">
        <f t="shared" si="1"/>
        <v>0.26950691940923366</v>
      </c>
    </row>
    <row r="23" spans="1:9" ht="12.75" customHeight="1">
      <c r="A23" s="19"/>
      <c r="B23" s="52"/>
      <c r="C23" s="53" t="s">
        <v>104</v>
      </c>
      <c r="D23" s="54" t="s">
        <v>11</v>
      </c>
      <c r="E23" s="55">
        <v>295800</v>
      </c>
      <c r="F23" s="94">
        <v>366</v>
      </c>
      <c r="G23" s="95">
        <v>86999</v>
      </c>
      <c r="H23" s="96">
        <f t="shared" si="0"/>
        <v>86.999</v>
      </c>
      <c r="I23" s="80">
        <f t="shared" si="1"/>
        <v>0.23770218579234972</v>
      </c>
    </row>
    <row r="24" spans="1:9" ht="15" customHeight="1">
      <c r="A24" s="19"/>
      <c r="B24" s="31"/>
      <c r="C24" s="20" t="s">
        <v>105</v>
      </c>
      <c r="D24" s="12" t="s">
        <v>12</v>
      </c>
      <c r="E24" s="17">
        <v>299400</v>
      </c>
      <c r="F24" s="83">
        <v>327.9</v>
      </c>
      <c r="G24" s="84">
        <v>77250</v>
      </c>
      <c r="H24" s="85">
        <f t="shared" si="0"/>
        <v>77.25</v>
      </c>
      <c r="I24" s="106">
        <f t="shared" si="1"/>
        <v>0.23559011893870083</v>
      </c>
    </row>
    <row r="25" spans="1:9" ht="15" customHeight="1" thickBot="1">
      <c r="A25" s="19"/>
      <c r="B25" s="31"/>
      <c r="C25" s="70" t="s">
        <v>106</v>
      </c>
      <c r="D25" s="71" t="s">
        <v>13</v>
      </c>
      <c r="E25" s="66">
        <v>166000</v>
      </c>
      <c r="F25" s="97">
        <v>166</v>
      </c>
      <c r="G25" s="98">
        <v>67500</v>
      </c>
      <c r="H25" s="99">
        <f t="shared" si="0"/>
        <v>67.5</v>
      </c>
      <c r="I25" s="107">
        <f t="shared" si="1"/>
        <v>0.4066265060240964</v>
      </c>
    </row>
    <row r="26" spans="1:9" ht="23.25" customHeight="1" thickBot="1">
      <c r="A26" s="19"/>
      <c r="B26" s="30">
        <v>3</v>
      </c>
      <c r="C26" s="72" t="s">
        <v>84</v>
      </c>
      <c r="D26" s="100" t="s">
        <v>14</v>
      </c>
      <c r="E26" s="60">
        <v>34831731.93</v>
      </c>
      <c r="F26" s="68">
        <f>SUM(F27:F32)</f>
        <v>55226.780000000006</v>
      </c>
      <c r="G26" s="69">
        <f>SUM(G27:G32)</f>
        <v>22367495.240000002</v>
      </c>
      <c r="H26" s="61">
        <f t="shared" si="0"/>
        <v>22367.495240000004</v>
      </c>
      <c r="I26" s="63">
        <f t="shared" si="1"/>
        <v>0.40501175770160786</v>
      </c>
    </row>
    <row r="27" spans="1:9" ht="12.75" customHeight="1">
      <c r="A27" s="19"/>
      <c r="B27" s="31"/>
      <c r="C27" s="53" t="s">
        <v>15</v>
      </c>
      <c r="D27" s="54" t="s">
        <v>16</v>
      </c>
      <c r="E27" s="55">
        <v>2550335</v>
      </c>
      <c r="F27" s="94">
        <v>4098.56</v>
      </c>
      <c r="G27" s="95">
        <v>1698744.86</v>
      </c>
      <c r="H27" s="96">
        <f t="shared" si="0"/>
        <v>1698.74486</v>
      </c>
      <c r="I27" s="80">
        <f t="shared" si="1"/>
        <v>0.4144735858447845</v>
      </c>
    </row>
    <row r="28" spans="1:9" ht="12.75" customHeight="1">
      <c r="A28" s="19"/>
      <c r="B28" s="31"/>
      <c r="C28" s="20" t="s">
        <v>17</v>
      </c>
      <c r="D28" s="12" t="s">
        <v>18</v>
      </c>
      <c r="E28" s="17">
        <v>5530125.61</v>
      </c>
      <c r="F28" s="83">
        <v>7657.32</v>
      </c>
      <c r="G28" s="84">
        <v>3546888.15</v>
      </c>
      <c r="H28" s="85">
        <f t="shared" si="0"/>
        <v>3546.8881499999998</v>
      </c>
      <c r="I28" s="106">
        <f t="shared" si="1"/>
        <v>0.4632022887903339</v>
      </c>
    </row>
    <row r="29" spans="1:9" ht="12.75" customHeight="1">
      <c r="A29" s="19"/>
      <c r="B29" s="31"/>
      <c r="C29" s="20" t="s">
        <v>19</v>
      </c>
      <c r="D29" s="12" t="s">
        <v>20</v>
      </c>
      <c r="E29" s="17">
        <v>3111350</v>
      </c>
      <c r="F29" s="83">
        <v>3721.53</v>
      </c>
      <c r="G29" s="84">
        <v>1407826.22</v>
      </c>
      <c r="H29" s="85">
        <f t="shared" si="0"/>
        <v>1407.82622</v>
      </c>
      <c r="I29" s="106">
        <f t="shared" si="1"/>
        <v>0.37829232063156815</v>
      </c>
    </row>
    <row r="30" spans="1:9" ht="12.75" customHeight="1">
      <c r="A30" s="19"/>
      <c r="B30" s="31"/>
      <c r="C30" s="20" t="s">
        <v>21</v>
      </c>
      <c r="D30" s="12" t="s">
        <v>22</v>
      </c>
      <c r="E30" s="17">
        <v>12793805.32</v>
      </c>
      <c r="F30" s="83">
        <v>20083.04</v>
      </c>
      <c r="G30" s="84">
        <v>8269155.02</v>
      </c>
      <c r="H30" s="85">
        <f t="shared" si="0"/>
        <v>8269.15502</v>
      </c>
      <c r="I30" s="106">
        <f t="shared" si="1"/>
        <v>0.411748172587417</v>
      </c>
    </row>
    <row r="31" spans="1:9" ht="12.75" customHeight="1">
      <c r="A31" s="19"/>
      <c r="B31" s="31"/>
      <c r="C31" s="20" t="s">
        <v>23</v>
      </c>
      <c r="D31" s="12" t="s">
        <v>24</v>
      </c>
      <c r="E31" s="17">
        <v>7930250</v>
      </c>
      <c r="F31" s="83">
        <v>13909.03</v>
      </c>
      <c r="G31" s="84">
        <v>5338877.41</v>
      </c>
      <c r="H31" s="85">
        <f t="shared" si="0"/>
        <v>5338.87741</v>
      </c>
      <c r="I31" s="106">
        <f t="shared" si="1"/>
        <v>0.3838425404215822</v>
      </c>
    </row>
    <row r="32" spans="1:9" ht="12.75" customHeight="1" thickBot="1">
      <c r="A32" s="19"/>
      <c r="B32" s="42"/>
      <c r="C32" s="70" t="s">
        <v>25</v>
      </c>
      <c r="D32" s="71" t="s">
        <v>26</v>
      </c>
      <c r="E32" s="66">
        <v>2915866</v>
      </c>
      <c r="F32" s="97">
        <v>5757.3</v>
      </c>
      <c r="G32" s="98">
        <v>2106003.58</v>
      </c>
      <c r="H32" s="99">
        <f t="shared" si="0"/>
        <v>2106.00358</v>
      </c>
      <c r="I32" s="107">
        <f t="shared" si="1"/>
        <v>0.36579708891320584</v>
      </c>
    </row>
    <row r="33" spans="1:9" ht="12.75" customHeight="1" thickBot="1">
      <c r="A33" s="19"/>
      <c r="B33" s="57">
        <v>4</v>
      </c>
      <c r="C33" s="58" t="s">
        <v>85</v>
      </c>
      <c r="D33" s="100" t="s">
        <v>27</v>
      </c>
      <c r="E33" s="60">
        <v>13152343.76</v>
      </c>
      <c r="F33" s="61">
        <f>SUM(F34:F35)</f>
        <v>6865</v>
      </c>
      <c r="G33" s="62">
        <f>SUM(G34:G35)</f>
        <v>1033183</v>
      </c>
      <c r="H33" s="61">
        <f t="shared" si="0"/>
        <v>1033.183</v>
      </c>
      <c r="I33" s="63">
        <f t="shared" si="1"/>
        <v>0.15050007283321196</v>
      </c>
    </row>
    <row r="34" spans="1:9" ht="21.75" customHeight="1">
      <c r="A34" s="19"/>
      <c r="B34" s="52"/>
      <c r="C34" s="53" t="s">
        <v>28</v>
      </c>
      <c r="D34" s="54" t="s">
        <v>29</v>
      </c>
      <c r="E34" s="55">
        <v>1500000</v>
      </c>
      <c r="F34" s="101">
        <v>4270</v>
      </c>
      <c r="G34" s="102">
        <v>434190</v>
      </c>
      <c r="H34" s="96">
        <f t="shared" si="0"/>
        <v>434.19</v>
      </c>
      <c r="I34" s="80">
        <f t="shared" si="1"/>
        <v>0.10168384074941451</v>
      </c>
    </row>
    <row r="35" spans="1:9" ht="24" customHeight="1" thickBot="1">
      <c r="A35" s="19"/>
      <c r="B35" s="42"/>
      <c r="C35" s="70" t="s">
        <v>30</v>
      </c>
      <c r="D35" s="71" t="s">
        <v>31</v>
      </c>
      <c r="E35" s="66">
        <v>11652343.76</v>
      </c>
      <c r="F35" s="103">
        <v>2595</v>
      </c>
      <c r="G35" s="104">
        <v>598993</v>
      </c>
      <c r="H35" s="99">
        <f t="shared" si="0"/>
        <v>598.993</v>
      </c>
      <c r="I35" s="107">
        <f t="shared" si="1"/>
        <v>0.2308258188824663</v>
      </c>
    </row>
    <row r="36" spans="1:9" ht="35.25" customHeight="1" thickBot="1">
      <c r="A36" s="19"/>
      <c r="B36" s="57">
        <v>5</v>
      </c>
      <c r="C36" s="58" t="s">
        <v>86</v>
      </c>
      <c r="D36" s="100" t="s">
        <v>32</v>
      </c>
      <c r="E36" s="60">
        <v>233200</v>
      </c>
      <c r="F36" s="61">
        <f>SUM(F37:F41)</f>
        <v>1254.2</v>
      </c>
      <c r="G36" s="62">
        <v>0</v>
      </c>
      <c r="H36" s="61">
        <f t="shared" si="0"/>
        <v>0</v>
      </c>
      <c r="I36" s="63">
        <f t="shared" si="1"/>
        <v>0</v>
      </c>
    </row>
    <row r="37" spans="1:9" ht="21.75" customHeight="1">
      <c r="A37" s="19"/>
      <c r="B37" s="52"/>
      <c r="C37" s="53" t="s">
        <v>33</v>
      </c>
      <c r="D37" s="54" t="s">
        <v>34</v>
      </c>
      <c r="E37" s="55">
        <v>45000</v>
      </c>
      <c r="F37" s="101">
        <v>100</v>
      </c>
      <c r="G37" s="102">
        <v>0</v>
      </c>
      <c r="H37" s="96">
        <f t="shared" si="0"/>
        <v>0</v>
      </c>
      <c r="I37" s="80">
        <f t="shared" si="1"/>
        <v>0</v>
      </c>
    </row>
    <row r="38" spans="1:9" ht="12.75" customHeight="1">
      <c r="A38" s="19"/>
      <c r="B38" s="31"/>
      <c r="C38" s="20" t="s">
        <v>35</v>
      </c>
      <c r="D38" s="12" t="s">
        <v>36</v>
      </c>
      <c r="E38" s="17">
        <v>59000</v>
      </c>
      <c r="F38" s="90">
        <v>30</v>
      </c>
      <c r="G38" s="91">
        <v>0</v>
      </c>
      <c r="H38" s="85">
        <f t="shared" si="0"/>
        <v>0</v>
      </c>
      <c r="I38" s="106">
        <f t="shared" si="1"/>
        <v>0</v>
      </c>
    </row>
    <row r="39" spans="1:9" ht="12.75" customHeight="1">
      <c r="A39" s="19"/>
      <c r="B39" s="31"/>
      <c r="C39" s="20" t="s">
        <v>37</v>
      </c>
      <c r="D39" s="12" t="s">
        <v>38</v>
      </c>
      <c r="E39" s="17">
        <v>81200</v>
      </c>
      <c r="F39" s="90">
        <v>68.2</v>
      </c>
      <c r="G39" s="91">
        <v>0</v>
      </c>
      <c r="H39" s="85">
        <f t="shared" si="0"/>
        <v>0</v>
      </c>
      <c r="I39" s="106">
        <f t="shared" si="1"/>
        <v>0</v>
      </c>
    </row>
    <row r="40" spans="1:9" ht="12.75" customHeight="1">
      <c r="A40" s="19"/>
      <c r="B40" s="31"/>
      <c r="C40" s="20" t="s">
        <v>39</v>
      </c>
      <c r="D40" s="12" t="s">
        <v>40</v>
      </c>
      <c r="E40" s="17">
        <v>48000</v>
      </c>
      <c r="F40" s="90">
        <v>56</v>
      </c>
      <c r="G40" s="91">
        <v>0</v>
      </c>
      <c r="H40" s="85">
        <f t="shared" si="0"/>
        <v>0</v>
      </c>
      <c r="I40" s="106">
        <f t="shared" si="1"/>
        <v>0</v>
      </c>
    </row>
    <row r="41" spans="1:9" ht="12.75" customHeight="1" thickBot="1">
      <c r="A41" s="19"/>
      <c r="B41" s="42"/>
      <c r="C41" s="64" t="s">
        <v>113</v>
      </c>
      <c r="D41" s="65">
        <v>6400500000</v>
      </c>
      <c r="E41" s="66"/>
      <c r="F41" s="103">
        <v>1000</v>
      </c>
      <c r="G41" s="104">
        <v>0</v>
      </c>
      <c r="H41" s="99">
        <f t="shared" si="0"/>
        <v>0</v>
      </c>
      <c r="I41" s="107">
        <f t="shared" si="1"/>
        <v>0</v>
      </c>
    </row>
    <row r="42" spans="1:9" ht="12.75" customHeight="1" thickBot="1">
      <c r="A42" s="19"/>
      <c r="B42" s="57">
        <v>6</v>
      </c>
      <c r="C42" s="58" t="s">
        <v>87</v>
      </c>
      <c r="D42" s="100" t="s">
        <v>41</v>
      </c>
      <c r="E42" s="60">
        <v>1805000</v>
      </c>
      <c r="F42" s="61">
        <f>SUM(F43:F45)</f>
        <v>51457.82</v>
      </c>
      <c r="G42" s="62">
        <f>SUM(G43:G45)</f>
        <v>16710243.26</v>
      </c>
      <c r="H42" s="61">
        <f t="shared" si="0"/>
        <v>16710.24326</v>
      </c>
      <c r="I42" s="63">
        <f t="shared" si="1"/>
        <v>0.3247367117378855</v>
      </c>
    </row>
    <row r="43" spans="1:9" ht="12.75" customHeight="1">
      <c r="A43" s="19"/>
      <c r="B43" s="52"/>
      <c r="C43" s="53" t="s">
        <v>88</v>
      </c>
      <c r="D43" s="54" t="s">
        <v>42</v>
      </c>
      <c r="E43" s="55">
        <v>1036000</v>
      </c>
      <c r="F43" s="101">
        <v>128</v>
      </c>
      <c r="G43" s="95">
        <v>0</v>
      </c>
      <c r="H43" s="96">
        <f t="shared" si="0"/>
        <v>0</v>
      </c>
      <c r="I43" s="80">
        <f t="shared" si="1"/>
        <v>0</v>
      </c>
    </row>
    <row r="44" spans="1:9" ht="21.75" customHeight="1">
      <c r="A44" s="19"/>
      <c r="B44" s="31"/>
      <c r="C44" s="20" t="s">
        <v>89</v>
      </c>
      <c r="D44" s="12" t="s">
        <v>43</v>
      </c>
      <c r="E44" s="17">
        <v>769000</v>
      </c>
      <c r="F44" s="90">
        <v>930.8</v>
      </c>
      <c r="G44" s="84">
        <v>40507.18</v>
      </c>
      <c r="H44" s="85">
        <f t="shared" si="0"/>
        <v>40.50718</v>
      </c>
      <c r="I44" s="106">
        <f t="shared" si="1"/>
        <v>0.04351867211001289</v>
      </c>
    </row>
    <row r="45" spans="1:9" ht="21.75" customHeight="1" thickBot="1">
      <c r="A45" s="19"/>
      <c r="B45" s="42"/>
      <c r="C45" s="70" t="s">
        <v>76</v>
      </c>
      <c r="D45" s="65">
        <v>653000000</v>
      </c>
      <c r="E45" s="66"/>
      <c r="F45" s="103">
        <v>50399.02</v>
      </c>
      <c r="G45" s="98">
        <v>16669736.08</v>
      </c>
      <c r="H45" s="99">
        <f t="shared" si="0"/>
        <v>16669.73608</v>
      </c>
      <c r="I45" s="107">
        <f t="shared" si="1"/>
        <v>0.3307551630964253</v>
      </c>
    </row>
    <row r="46" spans="1:9" ht="12.75" customHeight="1" thickBot="1">
      <c r="A46" s="19"/>
      <c r="B46" s="57">
        <v>7</v>
      </c>
      <c r="C46" s="58" t="s">
        <v>90</v>
      </c>
      <c r="D46" s="100" t="s">
        <v>44</v>
      </c>
      <c r="E46" s="60">
        <v>14410600</v>
      </c>
      <c r="F46" s="68">
        <f>SUM(F47:F50)</f>
        <v>20468.8</v>
      </c>
      <c r="G46" s="69">
        <f>SUM(G47:G50)</f>
        <v>4391231.77</v>
      </c>
      <c r="H46" s="61">
        <f t="shared" si="0"/>
        <v>4391.231769999999</v>
      </c>
      <c r="I46" s="63">
        <f t="shared" si="1"/>
        <v>0.2145329364691628</v>
      </c>
    </row>
    <row r="47" spans="1:9" ht="21.75" customHeight="1">
      <c r="A47" s="19"/>
      <c r="B47" s="52"/>
      <c r="C47" s="53" t="s">
        <v>91</v>
      </c>
      <c r="D47" s="54" t="s">
        <v>45</v>
      </c>
      <c r="E47" s="55">
        <v>2769000</v>
      </c>
      <c r="F47" s="94">
        <v>742</v>
      </c>
      <c r="G47" s="95">
        <v>143000</v>
      </c>
      <c r="H47" s="96">
        <f t="shared" si="0"/>
        <v>143</v>
      </c>
      <c r="I47" s="80">
        <f t="shared" si="1"/>
        <v>0.192722371967655</v>
      </c>
    </row>
    <row r="48" spans="1:9" ht="16.5" customHeight="1">
      <c r="A48" s="19"/>
      <c r="B48" s="31"/>
      <c r="C48" s="20" t="s">
        <v>92</v>
      </c>
      <c r="D48" s="12" t="s">
        <v>46</v>
      </c>
      <c r="E48" s="17">
        <v>4000000</v>
      </c>
      <c r="F48" s="83">
        <v>8524.5</v>
      </c>
      <c r="G48" s="84">
        <v>904559</v>
      </c>
      <c r="H48" s="85">
        <f t="shared" si="0"/>
        <v>904.559</v>
      </c>
      <c r="I48" s="106">
        <f t="shared" si="1"/>
        <v>0.1061128511936184</v>
      </c>
    </row>
    <row r="49" spans="1:9" ht="27.75" customHeight="1">
      <c r="A49" s="19"/>
      <c r="B49" s="31"/>
      <c r="C49" s="20" t="s">
        <v>93</v>
      </c>
      <c r="D49" s="12" t="s">
        <v>47</v>
      </c>
      <c r="E49" s="17">
        <v>3876600</v>
      </c>
      <c r="F49" s="83">
        <v>2106.3</v>
      </c>
      <c r="G49" s="84">
        <v>350291.5</v>
      </c>
      <c r="H49" s="85">
        <f t="shared" si="0"/>
        <v>350.2915</v>
      </c>
      <c r="I49" s="106">
        <f t="shared" si="1"/>
        <v>0.16630655652091342</v>
      </c>
    </row>
    <row r="50" spans="1:9" ht="12.75" customHeight="1" thickBot="1">
      <c r="A50" s="19"/>
      <c r="B50" s="42"/>
      <c r="C50" s="70" t="s">
        <v>94</v>
      </c>
      <c r="D50" s="71" t="s">
        <v>48</v>
      </c>
      <c r="E50" s="66">
        <v>3765000</v>
      </c>
      <c r="F50" s="97">
        <v>9096</v>
      </c>
      <c r="G50" s="98">
        <v>2993381.27</v>
      </c>
      <c r="H50" s="99">
        <f t="shared" si="0"/>
        <v>2993.38127</v>
      </c>
      <c r="I50" s="107">
        <f t="shared" si="1"/>
        <v>0.3290876506156552</v>
      </c>
    </row>
    <row r="51" spans="1:9" ht="24" customHeight="1" thickBot="1">
      <c r="A51" s="19"/>
      <c r="B51" s="57">
        <v>8</v>
      </c>
      <c r="C51" s="58" t="s">
        <v>49</v>
      </c>
      <c r="D51" s="100" t="s">
        <v>50</v>
      </c>
      <c r="E51" s="60">
        <v>12700000</v>
      </c>
      <c r="F51" s="68">
        <f>SUM(F52:F53)</f>
        <v>36217.61</v>
      </c>
      <c r="G51" s="69">
        <f>SUM(G52:G53)</f>
        <v>27081816.72</v>
      </c>
      <c r="H51" s="61">
        <f t="shared" si="0"/>
        <v>27081.81672</v>
      </c>
      <c r="I51" s="63">
        <f t="shared" si="1"/>
        <v>0.7477527291281783</v>
      </c>
    </row>
    <row r="52" spans="1:9" ht="12.75" customHeight="1">
      <c r="A52" s="19"/>
      <c r="B52" s="52"/>
      <c r="C52" s="53" t="s">
        <v>51</v>
      </c>
      <c r="D52" s="54" t="s">
        <v>52</v>
      </c>
      <c r="E52" s="55">
        <v>2700000</v>
      </c>
      <c r="F52" s="94">
        <v>2700</v>
      </c>
      <c r="G52" s="95">
        <v>0</v>
      </c>
      <c r="H52" s="96">
        <f t="shared" si="0"/>
        <v>0</v>
      </c>
      <c r="I52" s="80">
        <f t="shared" si="1"/>
        <v>0</v>
      </c>
    </row>
    <row r="53" spans="1:9" ht="32.25" customHeight="1" thickBot="1">
      <c r="A53" s="19"/>
      <c r="B53" s="31"/>
      <c r="C53" s="70" t="s">
        <v>53</v>
      </c>
      <c r="D53" s="71" t="s">
        <v>54</v>
      </c>
      <c r="E53" s="66">
        <v>10000000</v>
      </c>
      <c r="F53" s="97">
        <v>33517.61</v>
      </c>
      <c r="G53" s="98">
        <v>27081816.72</v>
      </c>
      <c r="H53" s="99">
        <f t="shared" si="0"/>
        <v>27081.81672</v>
      </c>
      <c r="I53" s="107">
        <f t="shared" si="1"/>
        <v>0.8079877031805072</v>
      </c>
    </row>
    <row r="54" spans="1:9" ht="12.75" customHeight="1" thickBot="1">
      <c r="A54" s="19"/>
      <c r="B54" s="30">
        <v>9</v>
      </c>
      <c r="C54" s="72" t="s">
        <v>55</v>
      </c>
      <c r="D54" s="100" t="s">
        <v>56</v>
      </c>
      <c r="E54" s="60">
        <v>29334200</v>
      </c>
      <c r="F54" s="68">
        <f>SUM(F55:F56)</f>
        <v>95165.81999999999</v>
      </c>
      <c r="G54" s="69">
        <f>SUM(G55:G56)</f>
        <v>6631559.41</v>
      </c>
      <c r="H54" s="61">
        <f t="shared" si="0"/>
        <v>6631.55941</v>
      </c>
      <c r="I54" s="63">
        <f t="shared" si="1"/>
        <v>0.069684256490408</v>
      </c>
    </row>
    <row r="55" spans="1:9" ht="21.75" customHeight="1">
      <c r="A55" s="19"/>
      <c r="B55" s="31"/>
      <c r="C55" s="53" t="s">
        <v>97</v>
      </c>
      <c r="D55" s="54" t="s">
        <v>57</v>
      </c>
      <c r="E55" s="55">
        <v>26724000</v>
      </c>
      <c r="F55" s="94">
        <v>94176.84</v>
      </c>
      <c r="G55" s="95">
        <v>6500343.54</v>
      </c>
      <c r="H55" s="96">
        <f t="shared" si="0"/>
        <v>6500.34354</v>
      </c>
      <c r="I55" s="80">
        <f t="shared" si="1"/>
        <v>0.06902273998575446</v>
      </c>
    </row>
    <row r="56" spans="1:9" ht="21.75" customHeight="1" thickBot="1">
      <c r="A56" s="19"/>
      <c r="B56" s="31"/>
      <c r="C56" s="70" t="s">
        <v>96</v>
      </c>
      <c r="D56" s="71" t="s">
        <v>58</v>
      </c>
      <c r="E56" s="66">
        <v>1620000</v>
      </c>
      <c r="F56" s="97">
        <v>988.98</v>
      </c>
      <c r="G56" s="98">
        <v>131215.87</v>
      </c>
      <c r="H56" s="99">
        <f t="shared" si="0"/>
        <v>131.21587</v>
      </c>
      <c r="I56" s="41">
        <f t="shared" si="1"/>
        <v>0.13267798135452688</v>
      </c>
    </row>
    <row r="57" spans="1:9" ht="24.75" customHeight="1" thickBot="1">
      <c r="A57" s="19"/>
      <c r="B57" s="30">
        <v>10</v>
      </c>
      <c r="C57" s="72" t="s">
        <v>95</v>
      </c>
      <c r="D57" s="100" t="s">
        <v>59</v>
      </c>
      <c r="E57" s="60">
        <v>1091000</v>
      </c>
      <c r="F57" s="68">
        <v>691</v>
      </c>
      <c r="G57" s="69">
        <f>SUM(G58:G60)</f>
        <v>65000</v>
      </c>
      <c r="H57" s="61">
        <f t="shared" si="0"/>
        <v>65</v>
      </c>
      <c r="I57" s="63">
        <f t="shared" si="1"/>
        <v>0.09406657018813314</v>
      </c>
    </row>
    <row r="58" spans="1:9" ht="12.75" customHeight="1">
      <c r="A58" s="19"/>
      <c r="B58" s="31"/>
      <c r="C58" s="53" t="s">
        <v>60</v>
      </c>
      <c r="D58" s="54" t="s">
        <v>61</v>
      </c>
      <c r="E58" s="55">
        <v>965000</v>
      </c>
      <c r="F58" s="94">
        <v>555</v>
      </c>
      <c r="G58" s="95">
        <v>0</v>
      </c>
      <c r="H58" s="96">
        <f t="shared" si="0"/>
        <v>0</v>
      </c>
      <c r="I58" s="80">
        <f t="shared" si="1"/>
        <v>0</v>
      </c>
    </row>
    <row r="59" spans="1:9" ht="12.75" customHeight="1">
      <c r="A59" s="19"/>
      <c r="B59" s="31"/>
      <c r="C59" s="20" t="s">
        <v>62</v>
      </c>
      <c r="D59" s="12" t="s">
        <v>63</v>
      </c>
      <c r="E59" s="17">
        <v>85000</v>
      </c>
      <c r="F59" s="83">
        <v>93</v>
      </c>
      <c r="G59" s="84">
        <v>55000</v>
      </c>
      <c r="H59" s="85">
        <f t="shared" si="0"/>
        <v>55</v>
      </c>
      <c r="I59" s="106">
        <f t="shared" si="1"/>
        <v>0.5913978494623656</v>
      </c>
    </row>
    <row r="60" spans="1:9" ht="12.75" customHeight="1" thickBot="1">
      <c r="A60" s="19"/>
      <c r="B60" s="31"/>
      <c r="C60" s="70" t="s">
        <v>64</v>
      </c>
      <c r="D60" s="71" t="s">
        <v>65</v>
      </c>
      <c r="E60" s="66">
        <v>41000</v>
      </c>
      <c r="F60" s="97">
        <v>43</v>
      </c>
      <c r="G60" s="98">
        <v>10000</v>
      </c>
      <c r="H60" s="99">
        <f t="shared" si="0"/>
        <v>10</v>
      </c>
      <c r="I60" s="107">
        <f t="shared" si="1"/>
        <v>0.23255813953488372</v>
      </c>
    </row>
    <row r="61" spans="1:9" ht="12.75" customHeight="1" thickBot="1">
      <c r="A61" s="19"/>
      <c r="B61" s="30">
        <v>11</v>
      </c>
      <c r="C61" s="72" t="s">
        <v>98</v>
      </c>
      <c r="D61" s="100" t="s">
        <v>66</v>
      </c>
      <c r="E61" s="60">
        <v>643000</v>
      </c>
      <c r="F61" s="68">
        <v>1049.2</v>
      </c>
      <c r="G61" s="69">
        <f>SUM(G62:G64)</f>
        <v>154590.17</v>
      </c>
      <c r="H61" s="61">
        <f t="shared" si="0"/>
        <v>154.59017</v>
      </c>
      <c r="I61" s="63">
        <f t="shared" si="1"/>
        <v>0.14734099313762866</v>
      </c>
    </row>
    <row r="62" spans="1:9" ht="21.75" customHeight="1">
      <c r="A62" s="19"/>
      <c r="B62" s="31"/>
      <c r="C62" s="53" t="s">
        <v>67</v>
      </c>
      <c r="D62" s="73">
        <v>7000100000</v>
      </c>
      <c r="E62" s="55">
        <v>70000</v>
      </c>
      <c r="F62" s="56">
        <v>70</v>
      </c>
      <c r="G62" s="95">
        <v>1000</v>
      </c>
      <c r="H62" s="96">
        <f t="shared" si="0"/>
        <v>1</v>
      </c>
      <c r="I62" s="80">
        <f t="shared" si="1"/>
        <v>0.014285714285714285</v>
      </c>
    </row>
    <row r="63" spans="1:9" ht="21.75" customHeight="1">
      <c r="A63" s="19"/>
      <c r="B63" s="31"/>
      <c r="C63" s="20" t="s">
        <v>68</v>
      </c>
      <c r="D63" s="24">
        <v>7000200000</v>
      </c>
      <c r="E63" s="17">
        <v>573000</v>
      </c>
      <c r="F63" s="28">
        <v>374</v>
      </c>
      <c r="G63" s="84">
        <v>0</v>
      </c>
      <c r="H63" s="85">
        <f t="shared" si="0"/>
        <v>0</v>
      </c>
      <c r="I63" s="80">
        <f t="shared" si="1"/>
        <v>0</v>
      </c>
    </row>
    <row r="64" spans="1:9" ht="21.75" customHeight="1" thickBot="1">
      <c r="A64" s="19"/>
      <c r="B64" s="42"/>
      <c r="C64" s="70" t="s">
        <v>77</v>
      </c>
      <c r="D64" s="65">
        <v>7000300000</v>
      </c>
      <c r="E64" s="66"/>
      <c r="F64" s="67">
        <v>605.2</v>
      </c>
      <c r="G64" s="98">
        <v>153590.17</v>
      </c>
      <c r="H64" s="99">
        <f t="shared" si="0"/>
        <v>153.59017</v>
      </c>
      <c r="I64" s="41">
        <f t="shared" si="1"/>
        <v>0.2537841539986781</v>
      </c>
    </row>
    <row r="65" spans="1:9" ht="24.75" customHeight="1" thickBot="1">
      <c r="A65" s="19"/>
      <c r="B65" s="57">
        <v>12</v>
      </c>
      <c r="C65" s="58" t="s">
        <v>99</v>
      </c>
      <c r="D65" s="59" t="s">
        <v>69</v>
      </c>
      <c r="E65" s="60">
        <v>1058000</v>
      </c>
      <c r="F65" s="105">
        <v>3637.9</v>
      </c>
      <c r="G65" s="69">
        <f>SUM(G66:G67)</f>
        <v>775220.68</v>
      </c>
      <c r="H65" s="61">
        <f t="shared" si="0"/>
        <v>775.22068</v>
      </c>
      <c r="I65" s="63">
        <f t="shared" si="1"/>
        <v>0.2130956540861486</v>
      </c>
    </row>
    <row r="66" spans="1:9" ht="21.75" customHeight="1">
      <c r="A66" s="19"/>
      <c r="B66" s="52"/>
      <c r="C66" s="53" t="s">
        <v>100</v>
      </c>
      <c r="D66" s="54" t="s">
        <v>70</v>
      </c>
      <c r="E66" s="55">
        <v>332000</v>
      </c>
      <c r="F66" s="94">
        <v>1699.2</v>
      </c>
      <c r="G66" s="95">
        <v>260779.28</v>
      </c>
      <c r="H66" s="96">
        <f t="shared" si="0"/>
        <v>260.77927999999997</v>
      </c>
      <c r="I66" s="80">
        <f t="shared" si="1"/>
        <v>0.15347179849340864</v>
      </c>
    </row>
    <row r="67" spans="1:9" ht="16.5" customHeight="1" thickBot="1">
      <c r="A67" s="19"/>
      <c r="B67" s="42"/>
      <c r="C67" s="70" t="s">
        <v>101</v>
      </c>
      <c r="D67" s="71" t="s">
        <v>71</v>
      </c>
      <c r="E67" s="66">
        <v>705000</v>
      </c>
      <c r="F67" s="83">
        <v>1938.7</v>
      </c>
      <c r="G67" s="84">
        <v>514441.4</v>
      </c>
      <c r="H67" s="85">
        <f t="shared" si="0"/>
        <v>514.4414</v>
      </c>
      <c r="I67" s="106">
        <f t="shared" si="1"/>
        <v>0.2653537937793367</v>
      </c>
    </row>
    <row r="68" spans="1:9" ht="24" customHeight="1" thickBot="1">
      <c r="A68" s="19"/>
      <c r="B68" s="57">
        <v>13</v>
      </c>
      <c r="C68" s="77" t="s">
        <v>102</v>
      </c>
      <c r="D68" s="78">
        <v>7200000000</v>
      </c>
      <c r="E68" s="79"/>
      <c r="F68" s="86">
        <f>SUM(F69:F71)</f>
        <v>52693.049999999996</v>
      </c>
      <c r="G68" s="87">
        <f>SUM(G69:G71)</f>
        <v>0</v>
      </c>
      <c r="H68" s="88">
        <f t="shared" si="0"/>
        <v>0</v>
      </c>
      <c r="I68" s="89">
        <f t="shared" si="1"/>
        <v>0</v>
      </c>
    </row>
    <row r="69" spans="1:9" ht="21.75" customHeight="1">
      <c r="A69" s="19"/>
      <c r="B69" s="52"/>
      <c r="C69" s="74" t="s">
        <v>78</v>
      </c>
      <c r="D69" s="75">
        <v>7200100000</v>
      </c>
      <c r="E69" s="76"/>
      <c r="F69" s="83">
        <v>470</v>
      </c>
      <c r="G69" s="84">
        <v>0</v>
      </c>
      <c r="H69" s="85">
        <f t="shared" si="0"/>
        <v>0</v>
      </c>
      <c r="I69" s="106">
        <f t="shared" si="1"/>
        <v>0</v>
      </c>
    </row>
    <row r="70" spans="1:9" ht="21.75" customHeight="1">
      <c r="A70" s="19"/>
      <c r="B70" s="42"/>
      <c r="C70" s="29" t="s">
        <v>79</v>
      </c>
      <c r="D70" s="27">
        <v>7200200000</v>
      </c>
      <c r="E70" s="25"/>
      <c r="F70" s="83">
        <v>51245.6</v>
      </c>
      <c r="G70" s="84">
        <v>0</v>
      </c>
      <c r="H70" s="85">
        <f t="shared" si="0"/>
        <v>0</v>
      </c>
      <c r="I70" s="106">
        <f t="shared" si="1"/>
        <v>0</v>
      </c>
    </row>
    <row r="71" spans="1:9" ht="21.75" customHeight="1" thickBot="1">
      <c r="A71" s="19"/>
      <c r="B71" s="32"/>
      <c r="C71" s="43" t="s">
        <v>112</v>
      </c>
      <c r="D71" s="27">
        <v>7200300000</v>
      </c>
      <c r="E71" s="26"/>
      <c r="F71" s="92">
        <v>977.45</v>
      </c>
      <c r="G71" s="93">
        <v>0</v>
      </c>
      <c r="H71" s="85">
        <f t="shared" si="0"/>
        <v>0</v>
      </c>
      <c r="I71" s="106">
        <f t="shared" si="1"/>
        <v>0</v>
      </c>
    </row>
    <row r="72" spans="1:9" ht="409.5" customHeight="1" hidden="1">
      <c r="A72" s="10"/>
      <c r="B72" s="33"/>
      <c r="C72" s="21"/>
      <c r="D72" s="13" t="s">
        <v>72</v>
      </c>
      <c r="E72" s="18">
        <v>574032800</v>
      </c>
      <c r="F72" s="34">
        <f>E72/1000</f>
        <v>574032.8</v>
      </c>
      <c r="G72" s="39"/>
      <c r="H72" s="81">
        <f t="shared" si="0"/>
        <v>0</v>
      </c>
      <c r="I72" s="80">
        <f t="shared" si="1"/>
        <v>0</v>
      </c>
    </row>
    <row r="73" spans="1:9" ht="12.75" customHeight="1" thickBot="1">
      <c r="A73" s="11"/>
      <c r="B73" s="110" t="s">
        <v>74</v>
      </c>
      <c r="C73" s="111"/>
      <c r="D73" s="111"/>
      <c r="E73" s="35">
        <v>574032800</v>
      </c>
      <c r="F73" s="68">
        <f>F15+F22+F26+F33+F36+F42+F46+F51+F54+F57+F61+F65+F68</f>
        <v>737274.43</v>
      </c>
      <c r="G73" s="68">
        <f>G15+G22+G26+G33+G36+G42+G46+G51+G54+G57+G61+G65+G68</f>
        <v>193497466.32999998</v>
      </c>
      <c r="H73" s="68">
        <f>H15+H22+H26+H33+H36+H42+H46+H51+H54+H57+H61+H65+H68</f>
        <v>193497.46632999997</v>
      </c>
      <c r="I73" s="82">
        <f>H73/F73</f>
        <v>0.26244971811920825</v>
      </c>
    </row>
    <row r="74" spans="1:7" ht="12.75" customHeight="1">
      <c r="A74" s="14"/>
      <c r="B74" s="14"/>
      <c r="C74" s="2"/>
      <c r="D74" s="2"/>
      <c r="E74" s="2"/>
      <c r="F74" s="22"/>
      <c r="G74" s="36"/>
    </row>
    <row r="75" spans="1:7" ht="11.25" customHeight="1">
      <c r="A75" s="10"/>
      <c r="B75" s="10"/>
      <c r="C75" s="10"/>
      <c r="D75" s="15"/>
      <c r="E75" s="16"/>
      <c r="F75" s="3"/>
      <c r="G75" s="36"/>
    </row>
    <row r="76" spans="1:7" ht="11.25" customHeight="1">
      <c r="A76" s="10"/>
      <c r="B76" s="10"/>
      <c r="C76" s="15"/>
      <c r="D76" s="8"/>
      <c r="E76" s="16"/>
      <c r="F76" s="3"/>
      <c r="G76" s="36"/>
    </row>
    <row r="77" spans="1:7" ht="12.75" customHeight="1">
      <c r="A77" s="10"/>
      <c r="B77" s="10"/>
      <c r="C77" s="15"/>
      <c r="D77" s="8"/>
      <c r="E77" s="16"/>
      <c r="F77" s="3"/>
      <c r="G77" s="36"/>
    </row>
    <row r="78" spans="1:7" ht="11.25" customHeight="1">
      <c r="A78" s="10"/>
      <c r="B78" s="10"/>
      <c r="C78" s="10"/>
      <c r="D78" s="15"/>
      <c r="E78" s="16"/>
      <c r="F78" s="3"/>
      <c r="G78" s="36"/>
    </row>
    <row r="79" spans="1:7" ht="11.25" customHeight="1">
      <c r="A79" s="10"/>
      <c r="B79" s="10"/>
      <c r="C79" s="15"/>
      <c r="D79" s="8"/>
      <c r="E79" s="16"/>
      <c r="F79" s="3"/>
      <c r="G79" s="36"/>
    </row>
    <row r="80" spans="1:7" ht="11.25" customHeight="1">
      <c r="A80" s="10"/>
      <c r="B80" s="10"/>
      <c r="C80" s="15"/>
      <c r="D80" s="15"/>
      <c r="E80" s="2"/>
      <c r="F80" s="3"/>
      <c r="G80" s="36"/>
    </row>
    <row r="81" spans="1:7" ht="12.75" customHeight="1">
      <c r="A81" s="14"/>
      <c r="B81" s="14"/>
      <c r="C81" s="2"/>
      <c r="D81" s="2"/>
      <c r="E81" s="2"/>
      <c r="F81" s="3"/>
      <c r="G81" s="36"/>
    </row>
    <row r="82" spans="1:7" ht="12.75" customHeight="1">
      <c r="A82" s="14"/>
      <c r="B82" s="14"/>
      <c r="C82" s="2"/>
      <c r="D82" s="2"/>
      <c r="E82" s="2"/>
      <c r="F82" s="3"/>
      <c r="G82" s="36"/>
    </row>
  </sheetData>
  <sheetProtection/>
  <mergeCells count="6">
    <mergeCell ref="B9:F9"/>
    <mergeCell ref="A12:F12"/>
    <mergeCell ref="B73:D73"/>
    <mergeCell ref="B10:I10"/>
    <mergeCell ref="B11:I11"/>
    <mergeCell ref="A13:I13"/>
  </mergeCells>
  <printOptions/>
  <pageMargins left="0.5905511811023623" right="0" top="0.3937007874015748" bottom="0.3937007874015748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2017-05-03T08:37:50Z</cp:lastPrinted>
  <dcterms:created xsi:type="dcterms:W3CDTF">2015-12-02T08:19:06Z</dcterms:created>
  <dcterms:modified xsi:type="dcterms:W3CDTF">2017-05-05T02:29:10Z</dcterms:modified>
  <cp:category/>
  <cp:version/>
  <cp:contentType/>
  <cp:contentStatus/>
</cp:coreProperties>
</file>