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730" windowHeight="11760" activeTab="0"/>
  </bookViews>
  <sheets>
    <sheet name="СРБ на год (ФКР)_1" sheetId="1" r:id="rId1"/>
  </sheets>
  <definedNames>
    <definedName name="_xlnm.Print_Titles" localSheetId="0">'СРБ на год (ФКР)_1'!$14:$14</definedName>
  </definedNames>
  <calcPr fullCalcOnLoad="1"/>
</workbook>
</file>

<file path=xl/sharedStrings.xml><?xml version="1.0" encoding="utf-8"?>
<sst xmlns="http://schemas.openxmlformats.org/spreadsheetml/2006/main" count="117" uniqueCount="117">
  <si>
    <t>Наименование показателя</t>
  </si>
  <si>
    <t>ЦСР</t>
  </si>
  <si>
    <t>6000000000</t>
  </si>
  <si>
    <t>6010000000</t>
  </si>
  <si>
    <t>6020000000</t>
  </si>
  <si>
    <t>6030000000</t>
  </si>
  <si>
    <t>Подпрограмма "Отдых, оздоровление и занятость детей в период летних каникул"</t>
  </si>
  <si>
    <t>6040000000</t>
  </si>
  <si>
    <t>Подпрограмма "Обеспечение функций управления в сфере образования"</t>
  </si>
  <si>
    <t>6050000000</t>
  </si>
  <si>
    <t>6100000000</t>
  </si>
  <si>
    <t>6110000000</t>
  </si>
  <si>
    <t>6120000000</t>
  </si>
  <si>
    <t>6130000000</t>
  </si>
  <si>
    <t>6200000000</t>
  </si>
  <si>
    <t>Подпрограмма "Обеспечение функций управления культурной сферой"</t>
  </si>
  <si>
    <t>6210000000</t>
  </si>
  <si>
    <t>Подпрограмма "Развитие библиотечного обслуживания"</t>
  </si>
  <si>
    <t>6220000000</t>
  </si>
  <si>
    <t>Подпрограмма "Развитие музейного дела"</t>
  </si>
  <si>
    <t>6230000000</t>
  </si>
  <si>
    <t>Подпрограмма "Сохранение и развитие клубных учреждений"</t>
  </si>
  <si>
    <t>6240000000</t>
  </si>
  <si>
    <t>Подпрограмма "Дополнительное образование в сфере культуры"</t>
  </si>
  <si>
    <t>6250000000</t>
  </si>
  <si>
    <t>Подпрограмма "Информационное обеспечение населения"</t>
  </si>
  <si>
    <t>6260000000</t>
  </si>
  <si>
    <t>6300000000</t>
  </si>
  <si>
    <t>Подпрограмма "Обеспечение максимальной вовлеченности населения в систематические занятия физкультурой и спортом и развитие спорта высших достижений"</t>
  </si>
  <si>
    <t>6310000000</t>
  </si>
  <si>
    <t>Подпрограмма "Реализация комплекса мер по совершенствованию спортивной инфраструктуры и материально-технической базы для занятий физической культуры и спорта"</t>
  </si>
  <si>
    <t>6320000000</t>
  </si>
  <si>
    <t>6400000000</t>
  </si>
  <si>
    <t>Подпрограмма "Развитие системы профилактики неинфекционных заболеваний и формирование здорового образа жизни населения"</t>
  </si>
  <si>
    <t>6410000000</t>
  </si>
  <si>
    <t>Подпрограмма Профилактика инфекционных заболеваний, включая иммунопрофилактику</t>
  </si>
  <si>
    <t>6420000000</t>
  </si>
  <si>
    <t>Подпрограмма "Профилактика ВИЧ-инфекции"</t>
  </si>
  <si>
    <t>6430000000</t>
  </si>
  <si>
    <t>Подпрограмма "Профилактика туберкулеза"</t>
  </si>
  <si>
    <t>6440000000</t>
  </si>
  <si>
    <t>6500000000</t>
  </si>
  <si>
    <t>6510000000</t>
  </si>
  <si>
    <t>6520000000</t>
  </si>
  <si>
    <t>6600000000</t>
  </si>
  <si>
    <t>6610000000</t>
  </si>
  <si>
    <t>6620000000</t>
  </si>
  <si>
    <t>6630000000</t>
  </si>
  <si>
    <t>6640000000</t>
  </si>
  <si>
    <t>Муниципальная программа Зиминского городского муниципального образования "Обеспечение населения города доступным жильем" на 2016-2020гг.</t>
  </si>
  <si>
    <t>6700000000</t>
  </si>
  <si>
    <t>Подпрограмма "Молодым семьям-доступное жилье"</t>
  </si>
  <si>
    <t>6710000000</t>
  </si>
  <si>
    <t>Подпрограмма "Переселение граждан, проживающих на территории Зиминского городского муниципального образования, из аварийного жилищного фонда, признанного непригодным для проживания"</t>
  </si>
  <si>
    <t>6720000000</t>
  </si>
  <si>
    <t>Муниципальная программа "Развитие дорожного хозяйства" на 2016-2020гг.</t>
  </si>
  <si>
    <t>6800000000</t>
  </si>
  <si>
    <t>6810000000</t>
  </si>
  <si>
    <t>6820000000</t>
  </si>
  <si>
    <t>6900000000</t>
  </si>
  <si>
    <t>Подпрограмма "Содействие развитию малого и среднего предпринимательства г.Зимы"</t>
  </si>
  <si>
    <t>6910000000</t>
  </si>
  <si>
    <t>Подпрограмма "Торговая политика г.Зимы"</t>
  </si>
  <si>
    <t>6920000000</t>
  </si>
  <si>
    <t>Подпрограмма "Развитие бытового обслуживания г.Зимы"</t>
  </si>
  <si>
    <t>6930000000</t>
  </si>
  <si>
    <t>7000000000</t>
  </si>
  <si>
    <t>Основное мероприятие "Формирование и развитие методической, организационной и мотивационной основ для функционирования системы управления охраной труда"</t>
  </si>
  <si>
    <t>Основное мероприятие "Проведение специальной оценки условий труда в муниципальных учреждениях ЗГМО"</t>
  </si>
  <si>
    <t>7100000000</t>
  </si>
  <si>
    <t>7110000000</t>
  </si>
  <si>
    <t>7120000000</t>
  </si>
  <si>
    <t>№ п.п.</t>
  </si>
  <si>
    <t>ИТОГО</t>
  </si>
  <si>
    <t>тыс.руб.</t>
  </si>
  <si>
    <t>Подпрограмма "Социальная поддержка отдельных категорий  граждан"</t>
  </si>
  <si>
    <t>Основное мероприятие "Обеспечение функций управления по исполнению отдельных областных государственных полномочий в сфере труда"</t>
  </si>
  <si>
    <t>Основное мероприятие "Формирование комплексной системы управления отходами и вторичными материальными ресурсами на территории ЗГМО"</t>
  </si>
  <si>
    <t>Основное мероприятие "Обеспечение безопасности гидротехнического сооружения, предотвращение негативного воздействия на водных объектах"</t>
  </si>
  <si>
    <t>Муниципальная программа Зиминского городского муниципального образования "Развитие образования" на 2016-2019гг.</t>
  </si>
  <si>
    <t>Подпрограмма "Дошкольное образование "</t>
  </si>
  <si>
    <t>Подпрограмма "Общее образование"</t>
  </si>
  <si>
    <t>Подпрограмма "Дополнительное образование детей в сфере образования"</t>
  </si>
  <si>
    <t>Муниципальная программа Зиминского городского муниципального образования "Развитие культуры" на 2016-2019гг.</t>
  </si>
  <si>
    <t>Муниципальная программа "Развитие  физической культуры и спорта" на 2016-2019гг.</t>
  </si>
  <si>
    <t>Муниципальная программа Зиминского городского муниципального образования "Оказание содействия по сохранению и улучшению здоровья населения г.Зимы" на 2016-2019 гг.</t>
  </si>
  <si>
    <t>Муниципальная программа "Социальная поддержка населения" на 2016-2019гг.</t>
  </si>
  <si>
    <t>Подпрограмма "Социальная поддержка и доступная среда для инвалидов"</t>
  </si>
  <si>
    <t>Подпрограмма "Поддержка социально-ориентированных некоммерческих организаций в ЗГМО"</t>
  </si>
  <si>
    <t>Муниципальная программа "Жилищно-коммунальное хозяйство" на 2016-2019гг.</t>
  </si>
  <si>
    <t xml:space="preserve">Подпрограмма "Энергосбережение и повышение энергетической эффективности на территории Зиминского городского муниципального образования" </t>
  </si>
  <si>
    <t>Подпрограмма "Подготовка объектов коммунальной инфраструктуры к отопительному сезону"</t>
  </si>
  <si>
    <t xml:space="preserve">Подпрограмма "Капитальный ремонт общего имущества многоквартирных домов и муниципального жилищного фонда на территории Зиминского городского муниципального образования" </t>
  </si>
  <si>
    <t xml:space="preserve">Подпрограмма "Благоустройство" </t>
  </si>
  <si>
    <t>Муниципальная программа Зиминского городского муниципального образования "Экономическое развитие" на 2016-2019гг.</t>
  </si>
  <si>
    <t xml:space="preserve">Подпрограмма "Повышение безопасности дорожного движения в Зиминском городском муниципальном образовании" </t>
  </si>
  <si>
    <t>Подпрограмма "Дорожное хозяйство на территории Зиминского городского муниципального образования"</t>
  </si>
  <si>
    <t>Муниципальная программа "Охрана труда" на 2016-2019гг.</t>
  </si>
  <si>
    <t>Муниципальная программа Зиминского городского муниципального образования "Безопасность" на 2016-2019гг.</t>
  </si>
  <si>
    <t>Подпрограмма "Профилактика правонарушений в Зиминском городском муниципальном образовании "</t>
  </si>
  <si>
    <t>Подпрограмма "Защита населения  и территории г.Зимы от чрезвычайных ситуаций"</t>
  </si>
  <si>
    <t>Муниципальная программа Зиминского городского муниципального образования "Охрана окружающей среды ЗГМО на 2016-2019 годы</t>
  </si>
  <si>
    <t>Муниципальная программа Зиминского городского муниципального образования "Молодежная политика" на 2016-2020гг.</t>
  </si>
  <si>
    <t>Подпрограмма "Молодежь города Зимы"</t>
  </si>
  <si>
    <t xml:space="preserve">Подпрограмма "Патриотическое воспитание и допризывная подготовка молодежи города Зимы" </t>
  </si>
  <si>
    <t>Подпрограмма  по профилактике наркомании "Под знаком Единства"</t>
  </si>
  <si>
    <t>Информация об исполнении по муниципальных программам и подпрограмм</t>
  </si>
  <si>
    <t>Плановые назначения</t>
  </si>
  <si>
    <t>Фактическое исполнение</t>
  </si>
  <si>
    <t>% исполнения</t>
  </si>
  <si>
    <t>Подпрограмма "Служебный специальный жилой фонд"</t>
  </si>
  <si>
    <t>Основное мероприятие "Капитальный ремонт очистных сооружений"</t>
  </si>
  <si>
    <t>Подпрограмма "Обеспечение медицинских работников жилыми помещениями"</t>
  </si>
  <si>
    <t>Муниципальная программа Зиминского городского муниципального образования "Формирование современной городской среды ЗГМО" на 2017 год</t>
  </si>
  <si>
    <t>Подпрограмма" Благоустройство дворовых территорий многоквартирных домов"</t>
  </si>
  <si>
    <t>Подпрограмма" Благоустройство общественных территорий"</t>
  </si>
  <si>
    <t>Зиминского городского муниципального образования по состоянию на 01.09.2017 г.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</si>
</sst>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* _-#,##0&quot;р.&quot;;* \-#,##0&quot;р.&quot;;* _-&quot;-&quot;&quot;р.&quot;;@"/>
    <numFmt numFmtId="173" formatCode="* #,##0;* \-#,##0;* &quot;-&quot;;@"/>
    <numFmt numFmtId="174" formatCode="* _-#,##0.00&quot;р.&quot;;* \-#,##0.00&quot;р.&quot;;* _-&quot;-&quot;??&quot;р.&quot;;@"/>
    <numFmt numFmtId="175" formatCode="* #,##0.00;* \-#,##0.00;* &quot;-&quot;??;@"/>
    <numFmt numFmtId="176" formatCode="\$#,##0_);\(\$#,##0\)"/>
    <numFmt numFmtId="177" formatCode="\$#,##0_);[Red]\(\$#,##0\)"/>
    <numFmt numFmtId="178" formatCode="\$#,##0.00_);\(\$#,##0.00\)"/>
    <numFmt numFmtId="179" formatCode="\$#,##0.00_);[Red]\(\$#,##0.00\)"/>
    <numFmt numFmtId="180" formatCode="0000000000"/>
    <numFmt numFmtId="181" formatCode="#,##0.00;[Red]\-#,##0.00;0.00"/>
    <numFmt numFmtId="182" formatCode="0.0"/>
    <numFmt numFmtId="183" formatCode="#,##0.0"/>
    <numFmt numFmtId="184" formatCode="#,##0.000"/>
  </numFmts>
  <fonts count="41">
    <font>
      <sz val="10"/>
      <name val="Arial Cyr"/>
      <family val="0"/>
    </font>
    <font>
      <b/>
      <sz val="10"/>
      <name val="Arial"/>
      <family val="0"/>
    </font>
    <font>
      <sz val="10"/>
      <name val="Arial"/>
      <family val="0"/>
    </font>
    <font>
      <b/>
      <sz val="8"/>
      <name val="Arial"/>
      <family val="0"/>
    </font>
    <font>
      <sz val="8"/>
      <name val="Arial"/>
      <family val="0"/>
    </font>
    <font>
      <sz val="11"/>
      <name val="Arial"/>
      <family val="0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1" fillId="0" borderId="0" xfId="52" applyNumberFormat="1" applyFont="1" applyFill="1" applyAlignment="1" applyProtection="1">
      <alignment horizontal="center"/>
      <protection hidden="1"/>
    </xf>
    <xf numFmtId="0" fontId="2" fillId="0" borderId="0" xfId="52" applyFont="1" applyFill="1" applyAlignment="1" applyProtection="1">
      <alignment/>
      <protection hidden="1"/>
    </xf>
    <xf numFmtId="0" fontId="2" fillId="0" borderId="0" xfId="52" applyProtection="1">
      <alignment/>
      <protection hidden="1"/>
    </xf>
    <xf numFmtId="0" fontId="2" fillId="0" borderId="0" xfId="52">
      <alignment/>
      <protection/>
    </xf>
    <xf numFmtId="0" fontId="2" fillId="0" borderId="0" xfId="52" applyNumberFormat="1" applyFont="1" applyFill="1" applyAlignment="1" applyProtection="1">
      <alignment horizontal="left"/>
      <protection hidden="1"/>
    </xf>
    <xf numFmtId="0" fontId="2" fillId="0" borderId="0" xfId="52" applyNumberFormat="1" applyFont="1" applyFill="1" applyAlignment="1" applyProtection="1">
      <alignment/>
      <protection hidden="1"/>
    </xf>
    <xf numFmtId="0" fontId="4" fillId="0" borderId="0" xfId="52" applyNumberFormat="1" applyFont="1" applyFill="1" applyAlignment="1" applyProtection="1">
      <alignment horizontal="center"/>
      <protection hidden="1"/>
    </xf>
    <xf numFmtId="0" fontId="4" fillId="0" borderId="0" xfId="52" applyNumberFormat="1" applyFont="1" applyFill="1" applyAlignment="1" applyProtection="1">
      <alignment horizontal="left"/>
      <protection hidden="1"/>
    </xf>
    <xf numFmtId="0" fontId="3" fillId="0" borderId="0" xfId="52" applyNumberFormat="1" applyFont="1" applyFill="1" applyAlignment="1" applyProtection="1">
      <alignment horizontal="left"/>
      <protection hidden="1"/>
    </xf>
    <xf numFmtId="0" fontId="4" fillId="33" borderId="10" xfId="52" applyNumberFormat="1" applyFont="1" applyFill="1" applyBorder="1" applyAlignment="1" applyProtection="1">
      <alignment/>
      <protection hidden="1"/>
    </xf>
    <xf numFmtId="0" fontId="2" fillId="0" borderId="0" xfId="52" applyFont="1" applyFill="1" applyAlignment="1" applyProtection="1">
      <alignment horizontal="left"/>
      <protection hidden="1"/>
    </xf>
    <xf numFmtId="0" fontId="4" fillId="0" borderId="0" xfId="52" applyNumberFormat="1" applyFont="1" applyFill="1" applyAlignment="1" applyProtection="1">
      <alignment/>
      <protection hidden="1"/>
    </xf>
    <xf numFmtId="0" fontId="4" fillId="0" borderId="0" xfId="52" applyNumberFormat="1" applyFont="1" applyFill="1" applyBorder="1" applyAlignment="1" applyProtection="1">
      <alignment horizontal="left"/>
      <protection hidden="1"/>
    </xf>
    <xf numFmtId="180" fontId="4" fillId="33" borderId="11" xfId="52" applyNumberFormat="1" applyFont="1" applyFill="1" applyBorder="1" applyAlignment="1" applyProtection="1">
      <alignment wrapText="1"/>
      <protection hidden="1"/>
    </xf>
    <xf numFmtId="182" fontId="2" fillId="0" borderId="0" xfId="52" applyNumberFormat="1" applyProtection="1">
      <alignment/>
      <protection hidden="1"/>
    </xf>
    <xf numFmtId="0" fontId="5" fillId="0" borderId="0" xfId="52" applyNumberFormat="1" applyFont="1" applyFill="1" applyAlignment="1" applyProtection="1">
      <alignment horizontal="right"/>
      <protection hidden="1"/>
    </xf>
    <xf numFmtId="0" fontId="4" fillId="33" borderId="10" xfId="52" applyNumberFormat="1" applyFont="1" applyFill="1" applyBorder="1" applyAlignment="1" applyProtection="1">
      <alignment horizontal="left"/>
      <protection hidden="1"/>
    </xf>
    <xf numFmtId="0" fontId="4" fillId="0" borderId="12" xfId="52" applyFont="1" applyBorder="1" applyAlignment="1">
      <alignment horizontal="left"/>
      <protection/>
    </xf>
    <xf numFmtId="183" fontId="4" fillId="0" borderId="10" xfId="52" applyNumberFormat="1" applyFont="1" applyBorder="1" applyProtection="1">
      <alignment/>
      <protection hidden="1"/>
    </xf>
    <xf numFmtId="0" fontId="4" fillId="0" borderId="13" xfId="52" applyNumberFormat="1" applyFont="1" applyBorder="1" applyAlignment="1">
      <alignment wrapText="1"/>
      <protection/>
    </xf>
    <xf numFmtId="0" fontId="3" fillId="0" borderId="14" xfId="52" applyNumberFormat="1" applyFont="1" applyFill="1" applyBorder="1" applyAlignment="1" applyProtection="1">
      <alignment horizontal="left"/>
      <protection hidden="1"/>
    </xf>
    <xf numFmtId="0" fontId="4" fillId="0" borderId="14" xfId="52" applyNumberFormat="1" applyFont="1" applyFill="1" applyBorder="1" applyAlignment="1" applyProtection="1">
      <alignment horizontal="left"/>
      <protection hidden="1"/>
    </xf>
    <xf numFmtId="4" fontId="2" fillId="0" borderId="0" xfId="52" applyNumberFormat="1" applyProtection="1">
      <alignment/>
      <protection hidden="1"/>
    </xf>
    <xf numFmtId="4" fontId="5" fillId="0" borderId="0" xfId="52" applyNumberFormat="1" applyFont="1" applyFill="1" applyAlignment="1" applyProtection="1">
      <alignment horizontal="center"/>
      <protection hidden="1"/>
    </xf>
    <xf numFmtId="4" fontId="4" fillId="0" borderId="0" xfId="52" applyNumberFormat="1" applyFont="1" applyFill="1" applyAlignment="1" applyProtection="1">
      <alignment horizontal="center"/>
      <protection hidden="1"/>
    </xf>
    <xf numFmtId="4" fontId="2" fillId="0" borderId="0" xfId="52" applyNumberFormat="1">
      <alignment/>
      <protection/>
    </xf>
    <xf numFmtId="10" fontId="4" fillId="0" borderId="15" xfId="52" applyNumberFormat="1" applyFont="1" applyBorder="1">
      <alignment/>
      <protection/>
    </xf>
    <xf numFmtId="0" fontId="4" fillId="0" borderId="16" xfId="52" applyNumberFormat="1" applyFont="1" applyFill="1" applyBorder="1" applyAlignment="1" applyProtection="1">
      <alignment horizontal="left"/>
      <protection hidden="1"/>
    </xf>
    <xf numFmtId="0" fontId="3" fillId="0" borderId="17" xfId="52" applyNumberFormat="1" applyFont="1" applyFill="1" applyBorder="1" applyAlignment="1" applyProtection="1">
      <alignment horizontal="left" wrapText="1"/>
      <protection hidden="1"/>
    </xf>
    <xf numFmtId="0" fontId="3" fillId="0" borderId="18" xfId="52" applyNumberFormat="1" applyFont="1" applyFill="1" applyBorder="1" applyAlignment="1" applyProtection="1">
      <alignment horizontal="centerContinuous" vertical="center" wrapText="1"/>
      <protection hidden="1"/>
    </xf>
    <xf numFmtId="0" fontId="3" fillId="0" borderId="17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18" xfId="52" applyNumberFormat="1" applyFont="1" applyFill="1" applyBorder="1" applyAlignment="1" applyProtection="1">
      <alignment horizontal="center" vertical="center" wrapText="1"/>
      <protection hidden="1"/>
    </xf>
    <xf numFmtId="4" fontId="3" fillId="0" borderId="18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19" xfId="52" applyFont="1" applyBorder="1" applyAlignment="1">
      <alignment horizontal="center" vertical="center" wrapText="1"/>
      <protection/>
    </xf>
    <xf numFmtId="0" fontId="3" fillId="0" borderId="20" xfId="52" applyFont="1" applyBorder="1" applyAlignment="1">
      <alignment horizontal="center" vertical="center" wrapText="1"/>
      <protection/>
    </xf>
    <xf numFmtId="0" fontId="4" fillId="0" borderId="21" xfId="52" applyNumberFormat="1" applyFont="1" applyFill="1" applyBorder="1" applyAlignment="1" applyProtection="1">
      <alignment horizontal="left"/>
      <protection hidden="1"/>
    </xf>
    <xf numFmtId="180" fontId="4" fillId="33" borderId="22" xfId="52" applyNumberFormat="1" applyFont="1" applyFill="1" applyBorder="1" applyAlignment="1" applyProtection="1">
      <alignment wrapText="1"/>
      <protection hidden="1"/>
    </xf>
    <xf numFmtId="0" fontId="4" fillId="33" borderId="23" xfId="52" applyNumberFormat="1" applyFont="1" applyFill="1" applyBorder="1" applyAlignment="1" applyProtection="1">
      <alignment/>
      <protection hidden="1"/>
    </xf>
    <xf numFmtId="183" fontId="4" fillId="0" borderId="23" xfId="52" applyNumberFormat="1" applyFont="1" applyBorder="1" applyProtection="1">
      <alignment/>
      <protection hidden="1"/>
    </xf>
    <xf numFmtId="0" fontId="3" fillId="0" borderId="24" xfId="52" applyNumberFormat="1" applyFont="1" applyFill="1" applyBorder="1" applyAlignment="1" applyProtection="1">
      <alignment horizontal="left"/>
      <protection hidden="1"/>
    </xf>
    <xf numFmtId="180" fontId="3" fillId="33" borderId="25" xfId="52" applyNumberFormat="1" applyFont="1" applyFill="1" applyBorder="1" applyAlignment="1" applyProtection="1">
      <alignment wrapText="1"/>
      <protection hidden="1"/>
    </xf>
    <xf numFmtId="0" fontId="3" fillId="33" borderId="26" xfId="52" applyNumberFormat="1" applyFont="1" applyFill="1" applyBorder="1" applyAlignment="1" applyProtection="1">
      <alignment/>
      <protection hidden="1"/>
    </xf>
    <xf numFmtId="183" fontId="3" fillId="34" borderId="26" xfId="52" applyNumberFormat="1" applyFont="1" applyFill="1" applyBorder="1" applyProtection="1">
      <alignment/>
      <protection hidden="1"/>
    </xf>
    <xf numFmtId="4" fontId="3" fillId="34" borderId="26" xfId="52" applyNumberFormat="1" applyFont="1" applyFill="1" applyBorder="1" applyProtection="1">
      <alignment/>
      <protection hidden="1"/>
    </xf>
    <xf numFmtId="10" fontId="3" fillId="0" borderId="27" xfId="52" applyNumberFormat="1" applyFont="1" applyBorder="1">
      <alignment/>
      <protection/>
    </xf>
    <xf numFmtId="180" fontId="4" fillId="33" borderId="28" xfId="52" applyNumberFormat="1" applyFont="1" applyFill="1" applyBorder="1" applyAlignment="1" applyProtection="1">
      <alignment wrapText="1"/>
      <protection hidden="1"/>
    </xf>
    <xf numFmtId="0" fontId="4" fillId="33" borderId="29" xfId="52" applyNumberFormat="1" applyFont="1" applyFill="1" applyBorder="1" applyAlignment="1" applyProtection="1">
      <alignment horizontal="left"/>
      <protection hidden="1"/>
    </xf>
    <xf numFmtId="183" fontId="4" fillId="0" borderId="29" xfId="52" applyNumberFormat="1" applyFont="1" applyBorder="1" applyProtection="1">
      <alignment/>
      <protection hidden="1"/>
    </xf>
    <xf numFmtId="183" fontId="3" fillId="0" borderId="26" xfId="52" applyNumberFormat="1" applyFont="1" applyBorder="1" applyProtection="1">
      <alignment/>
      <protection hidden="1"/>
    </xf>
    <xf numFmtId="4" fontId="3" fillId="0" borderId="26" xfId="52" applyNumberFormat="1" applyFont="1" applyBorder="1" applyProtection="1">
      <alignment/>
      <protection hidden="1"/>
    </xf>
    <xf numFmtId="180" fontId="4" fillId="33" borderId="28" xfId="52" applyNumberFormat="1" applyFont="1" applyFill="1" applyBorder="1" applyAlignment="1" applyProtection="1">
      <alignment wrapText="1"/>
      <protection hidden="1"/>
    </xf>
    <xf numFmtId="0" fontId="4" fillId="33" borderId="29" xfId="52" applyNumberFormat="1" applyFont="1" applyFill="1" applyBorder="1" applyAlignment="1" applyProtection="1">
      <alignment/>
      <protection hidden="1"/>
    </xf>
    <xf numFmtId="180" fontId="3" fillId="33" borderId="30" xfId="52" applyNumberFormat="1" applyFont="1" applyFill="1" applyBorder="1" applyAlignment="1" applyProtection="1">
      <alignment wrapText="1"/>
      <protection hidden="1"/>
    </xf>
    <xf numFmtId="0" fontId="4" fillId="33" borderId="23" xfId="52" applyNumberFormat="1" applyFont="1" applyFill="1" applyBorder="1" applyAlignment="1" applyProtection="1">
      <alignment horizontal="left"/>
      <protection hidden="1"/>
    </xf>
    <xf numFmtId="180" fontId="4" fillId="33" borderId="31" xfId="52" applyNumberFormat="1" applyFont="1" applyFill="1" applyBorder="1" applyAlignment="1" applyProtection="1">
      <alignment wrapText="1"/>
      <protection hidden="1"/>
    </xf>
    <xf numFmtId="0" fontId="4" fillId="33" borderId="32" xfId="52" applyNumberFormat="1" applyFont="1" applyFill="1" applyBorder="1" applyAlignment="1" applyProtection="1">
      <alignment horizontal="left"/>
      <protection hidden="1"/>
    </xf>
    <xf numFmtId="180" fontId="3" fillId="33" borderId="33" xfId="52" applyNumberFormat="1" applyFont="1" applyFill="1" applyBorder="1" applyAlignment="1" applyProtection="1">
      <alignment wrapText="1"/>
      <protection hidden="1"/>
    </xf>
    <xf numFmtId="0" fontId="3" fillId="33" borderId="34" xfId="52" applyNumberFormat="1" applyFont="1" applyFill="1" applyBorder="1" applyAlignment="1" applyProtection="1">
      <alignment horizontal="left"/>
      <protection hidden="1"/>
    </xf>
    <xf numFmtId="10" fontId="4" fillId="0" borderId="35" xfId="52" applyNumberFormat="1" applyFont="1" applyBorder="1">
      <alignment/>
      <protection/>
    </xf>
    <xf numFmtId="183" fontId="4" fillId="0" borderId="12" xfId="52" applyNumberFormat="1" applyFont="1" applyBorder="1" applyProtection="1">
      <alignment/>
      <protection hidden="1"/>
    </xf>
    <xf numFmtId="4" fontId="4" fillId="0" borderId="12" xfId="52" applyNumberFormat="1" applyFont="1" applyBorder="1" applyProtection="1">
      <alignment/>
      <protection hidden="1"/>
    </xf>
    <xf numFmtId="183" fontId="3" fillId="34" borderId="12" xfId="52" applyNumberFormat="1" applyFont="1" applyFill="1" applyBorder="1" applyProtection="1">
      <alignment/>
      <protection hidden="1"/>
    </xf>
    <xf numFmtId="183" fontId="4" fillId="34" borderId="12" xfId="52" applyNumberFormat="1" applyFont="1" applyFill="1" applyBorder="1" applyProtection="1">
      <alignment/>
      <protection hidden="1"/>
    </xf>
    <xf numFmtId="4" fontId="4" fillId="34" borderId="12" xfId="52" applyNumberFormat="1" applyFont="1" applyFill="1" applyBorder="1" applyProtection="1">
      <alignment/>
      <protection hidden="1"/>
    </xf>
    <xf numFmtId="183" fontId="4" fillId="0" borderId="32" xfId="52" applyNumberFormat="1" applyFont="1" applyBorder="1" applyProtection="1">
      <alignment/>
      <protection hidden="1"/>
    </xf>
    <xf numFmtId="4" fontId="4" fillId="0" borderId="32" xfId="52" applyNumberFormat="1" applyFont="1" applyBorder="1" applyProtection="1">
      <alignment/>
      <protection hidden="1"/>
    </xf>
    <xf numFmtId="183" fontId="3" fillId="34" borderId="32" xfId="52" applyNumberFormat="1" applyFont="1" applyFill="1" applyBorder="1" applyProtection="1">
      <alignment/>
      <protection hidden="1"/>
    </xf>
    <xf numFmtId="183" fontId="4" fillId="0" borderId="36" xfId="52" applyNumberFormat="1" applyFont="1" applyBorder="1" applyProtection="1">
      <alignment/>
      <protection hidden="1"/>
    </xf>
    <xf numFmtId="4" fontId="4" fillId="0" borderId="36" xfId="52" applyNumberFormat="1" applyFont="1" applyBorder="1" applyProtection="1">
      <alignment/>
      <protection hidden="1"/>
    </xf>
    <xf numFmtId="183" fontId="3" fillId="34" borderId="36" xfId="52" applyNumberFormat="1" applyFont="1" applyFill="1" applyBorder="1" applyProtection="1">
      <alignment/>
      <protection hidden="1"/>
    </xf>
    <xf numFmtId="0" fontId="3" fillId="33" borderId="30" xfId="52" applyNumberFormat="1" applyFont="1" applyFill="1" applyBorder="1" applyAlignment="1" applyProtection="1">
      <alignment/>
      <protection hidden="1"/>
    </xf>
    <xf numFmtId="183" fontId="4" fillId="34" borderId="32" xfId="52" applyNumberFormat="1" applyFont="1" applyFill="1" applyBorder="1" applyProtection="1">
      <alignment/>
      <protection hidden="1"/>
    </xf>
    <xf numFmtId="4" fontId="4" fillId="34" borderId="32" xfId="52" applyNumberFormat="1" applyFont="1" applyFill="1" applyBorder="1" applyProtection="1">
      <alignment/>
      <protection hidden="1"/>
    </xf>
    <xf numFmtId="183" fontId="4" fillId="34" borderId="36" xfId="52" applyNumberFormat="1" applyFont="1" applyFill="1" applyBorder="1" applyProtection="1">
      <alignment/>
      <protection hidden="1"/>
    </xf>
    <xf numFmtId="4" fontId="4" fillId="34" borderId="36" xfId="52" applyNumberFormat="1" applyFont="1" applyFill="1" applyBorder="1" applyProtection="1">
      <alignment/>
      <protection hidden="1"/>
    </xf>
    <xf numFmtId="10" fontId="4" fillId="0" borderId="37" xfId="52" applyNumberFormat="1" applyFont="1" applyBorder="1">
      <alignment/>
      <protection/>
    </xf>
    <xf numFmtId="10" fontId="4" fillId="0" borderId="38" xfId="52" applyNumberFormat="1" applyFont="1" applyBorder="1">
      <alignment/>
      <protection/>
    </xf>
    <xf numFmtId="0" fontId="5" fillId="0" borderId="0" xfId="52" applyNumberFormat="1" applyFont="1" applyFill="1" applyAlignment="1" applyProtection="1">
      <alignment horizontal="center"/>
      <protection hidden="1"/>
    </xf>
    <xf numFmtId="0" fontId="4" fillId="0" borderId="36" xfId="52" applyFont="1" applyBorder="1" applyAlignment="1">
      <alignment horizontal="left"/>
      <protection/>
    </xf>
    <xf numFmtId="183" fontId="4" fillId="0" borderId="36" xfId="52" applyNumberFormat="1" applyFont="1" applyBorder="1">
      <alignment/>
      <protection/>
    </xf>
    <xf numFmtId="4" fontId="4" fillId="0" borderId="36" xfId="52" applyNumberFormat="1" applyFont="1" applyBorder="1">
      <alignment/>
      <protection/>
    </xf>
    <xf numFmtId="0" fontId="4" fillId="0" borderId="39" xfId="52" applyNumberFormat="1" applyFont="1" applyBorder="1" applyAlignment="1">
      <alignment vertical="top" wrapText="1"/>
      <protection/>
    </xf>
    <xf numFmtId="0" fontId="4" fillId="0" borderId="36" xfId="52" applyNumberFormat="1" applyFont="1" applyFill="1" applyBorder="1" applyAlignment="1" applyProtection="1">
      <alignment horizontal="left"/>
      <protection hidden="1"/>
    </xf>
    <xf numFmtId="0" fontId="4" fillId="0" borderId="36" xfId="52" applyNumberFormat="1" applyFont="1" applyBorder="1" applyAlignment="1">
      <alignment vertical="top" wrapText="1"/>
      <protection/>
    </xf>
    <xf numFmtId="0" fontId="4" fillId="0" borderId="32" xfId="52" applyNumberFormat="1" applyFont="1" applyFill="1" applyBorder="1" applyAlignment="1" applyProtection="1">
      <alignment horizontal="left"/>
      <protection hidden="1"/>
    </xf>
    <xf numFmtId="0" fontId="4" fillId="0" borderId="32" xfId="52" applyNumberFormat="1" applyFont="1" applyBorder="1" applyAlignment="1">
      <alignment vertical="top" wrapText="1"/>
      <protection/>
    </xf>
    <xf numFmtId="0" fontId="4" fillId="0" borderId="32" xfId="52" applyFont="1" applyBorder="1" applyAlignment="1">
      <alignment horizontal="left"/>
      <protection/>
    </xf>
    <xf numFmtId="183" fontId="4" fillId="0" borderId="32" xfId="52" applyNumberFormat="1" applyFont="1" applyBorder="1">
      <alignment/>
      <protection/>
    </xf>
    <xf numFmtId="4" fontId="4" fillId="0" borderId="40" xfId="52" applyNumberFormat="1" applyFont="1" applyBorder="1">
      <alignment/>
      <protection/>
    </xf>
    <xf numFmtId="183" fontId="3" fillId="34" borderId="40" xfId="52" applyNumberFormat="1" applyFont="1" applyFill="1" applyBorder="1" applyProtection="1">
      <alignment/>
      <protection hidden="1"/>
    </xf>
    <xf numFmtId="0" fontId="3" fillId="0" borderId="34" xfId="52" applyNumberFormat="1" applyFont="1" applyBorder="1" applyAlignment="1">
      <alignment vertical="top" wrapText="1"/>
      <protection/>
    </xf>
    <xf numFmtId="0" fontId="3" fillId="0" borderId="41" xfId="52" applyNumberFormat="1" applyFont="1" applyFill="1" applyBorder="1" applyAlignment="1" applyProtection="1">
      <alignment horizontal="left"/>
      <protection hidden="1"/>
    </xf>
    <xf numFmtId="0" fontId="3" fillId="0" borderId="34" xfId="52" applyFont="1" applyBorder="1" applyAlignment="1">
      <alignment horizontal="left"/>
      <protection/>
    </xf>
    <xf numFmtId="183" fontId="3" fillId="0" borderId="34" xfId="52" applyNumberFormat="1" applyFont="1" applyBorder="1">
      <alignment/>
      <protection/>
    </xf>
    <xf numFmtId="183" fontId="4" fillId="0" borderId="40" xfId="52" applyNumberFormat="1" applyFont="1" applyBorder="1" applyProtection="1">
      <alignment/>
      <protection hidden="1"/>
    </xf>
    <xf numFmtId="0" fontId="5" fillId="0" borderId="0" xfId="52" applyNumberFormat="1" applyFont="1" applyFill="1" applyAlignment="1" applyProtection="1">
      <alignment horizontal="center"/>
      <protection hidden="1"/>
    </xf>
    <xf numFmtId="0" fontId="4" fillId="0" borderId="0" xfId="52" applyNumberFormat="1" applyFont="1" applyFill="1" applyAlignment="1" applyProtection="1">
      <alignment horizontal="center"/>
      <protection hidden="1"/>
    </xf>
    <xf numFmtId="0" fontId="3" fillId="0" borderId="41" xfId="52" applyNumberFormat="1" applyFont="1" applyFill="1" applyBorder="1" applyAlignment="1" applyProtection="1">
      <alignment horizontal="center"/>
      <protection hidden="1"/>
    </xf>
    <xf numFmtId="0" fontId="3" fillId="0" borderId="34" xfId="52" applyNumberFormat="1" applyFont="1" applyFill="1" applyBorder="1" applyAlignment="1" applyProtection="1">
      <alignment horizontal="center"/>
      <protection hidden="1"/>
    </xf>
    <xf numFmtId="0" fontId="6" fillId="0" borderId="0" xfId="52" applyNumberFormat="1" applyFont="1" applyFill="1" applyAlignment="1" applyProtection="1">
      <alignment horizontal="center"/>
      <protection hidden="1"/>
    </xf>
    <xf numFmtId="0" fontId="3" fillId="0" borderId="0" xfId="52" applyFont="1" applyAlignment="1" applyProtection="1">
      <alignment horizontal="right"/>
      <protection hidden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4"/>
  <sheetViews>
    <sheetView showGridLines="0" tabSelected="1" zoomScale="150" zoomScaleNormal="150" zoomScalePageLayoutView="0" workbookViewId="0" topLeftCell="A9">
      <selection activeCell="B11" sqref="B11:I11"/>
    </sheetView>
  </sheetViews>
  <sheetFormatPr defaultColWidth="9.00390625" defaultRowHeight="12.75"/>
  <cols>
    <col min="1" max="1" width="0.875" style="4" customWidth="1"/>
    <col min="2" max="2" width="3.75390625" style="4" customWidth="1"/>
    <col min="3" max="3" width="70.00390625" style="4" customWidth="1"/>
    <col min="4" max="4" width="11.625" style="4" customWidth="1"/>
    <col min="5" max="5" width="11.125" style="4" customWidth="1"/>
    <col min="6" max="6" width="14.375" style="4" hidden="1" customWidth="1"/>
    <col min="7" max="7" width="0.12890625" style="26" hidden="1" customWidth="1"/>
    <col min="8" max="8" width="10.875" style="4" customWidth="1"/>
    <col min="9" max="9" width="10.00390625" style="4" customWidth="1"/>
    <col min="10" max="16384" width="9.125" style="4" customWidth="1"/>
  </cols>
  <sheetData>
    <row r="1" spans="1:7" ht="409.5" customHeight="1" hidden="1">
      <c r="A1" s="1"/>
      <c r="B1" s="1"/>
      <c r="C1" s="1"/>
      <c r="D1" s="1"/>
      <c r="E1" s="3"/>
      <c r="F1" s="3"/>
      <c r="G1" s="23"/>
    </row>
    <row r="2" spans="1:7" ht="409.5" customHeight="1" hidden="1">
      <c r="A2" s="1"/>
      <c r="B2" s="1"/>
      <c r="C2" s="1"/>
      <c r="D2" s="1"/>
      <c r="E2" s="3"/>
      <c r="F2" s="3"/>
      <c r="G2" s="23"/>
    </row>
    <row r="3" spans="1:7" ht="409.5" customHeight="1" hidden="1">
      <c r="A3" s="1"/>
      <c r="B3" s="1"/>
      <c r="C3" s="1"/>
      <c r="D3" s="1"/>
      <c r="E3" s="3"/>
      <c r="F3" s="3"/>
      <c r="G3" s="23"/>
    </row>
    <row r="4" spans="1:7" ht="409.5" customHeight="1" hidden="1">
      <c r="A4" s="5"/>
      <c r="B4" s="5"/>
      <c r="C4" s="6"/>
      <c r="D4" s="6"/>
      <c r="E4" s="3"/>
      <c r="F4" s="3"/>
      <c r="G4" s="23"/>
    </row>
    <row r="5" spans="1:7" ht="409.5" customHeight="1" hidden="1">
      <c r="A5" s="5"/>
      <c r="B5" s="5"/>
      <c r="C5" s="6"/>
      <c r="D5" s="6"/>
      <c r="E5" s="3"/>
      <c r="F5" s="3"/>
      <c r="G5" s="23"/>
    </row>
    <row r="6" spans="1:7" ht="409.5" customHeight="1" hidden="1">
      <c r="A6" s="7"/>
      <c r="B6" s="7"/>
      <c r="C6" s="7"/>
      <c r="D6" s="7"/>
      <c r="E6" s="3"/>
      <c r="F6" s="3"/>
      <c r="G6" s="23"/>
    </row>
    <row r="7" spans="1:7" ht="409.5" customHeight="1" hidden="1">
      <c r="A7" s="8"/>
      <c r="B7" s="8"/>
      <c r="C7" s="6"/>
      <c r="D7" s="6"/>
      <c r="E7" s="3"/>
      <c r="F7" s="3"/>
      <c r="G7" s="23"/>
    </row>
    <row r="8" spans="1:7" ht="409.5" customHeight="1" hidden="1">
      <c r="A8" s="8"/>
      <c r="B8" s="8"/>
      <c r="C8" s="8"/>
      <c r="D8" s="8"/>
      <c r="E8" s="3"/>
      <c r="F8" s="3"/>
      <c r="G8" s="23"/>
    </row>
    <row r="9" spans="1:7" ht="11.25" customHeight="1">
      <c r="A9" s="16"/>
      <c r="B9" s="96"/>
      <c r="C9" s="96"/>
      <c r="D9" s="96"/>
      <c r="E9" s="96"/>
      <c r="F9" s="78"/>
      <c r="G9" s="24"/>
    </row>
    <row r="10" spans="1:9" ht="16.5" customHeight="1">
      <c r="A10" s="8"/>
      <c r="B10" s="100" t="s">
        <v>106</v>
      </c>
      <c r="C10" s="100"/>
      <c r="D10" s="100"/>
      <c r="E10" s="100"/>
      <c r="F10" s="100"/>
      <c r="G10" s="100"/>
      <c r="H10" s="100"/>
      <c r="I10" s="100"/>
    </row>
    <row r="11" spans="1:9" ht="14.25" customHeight="1">
      <c r="A11" s="8"/>
      <c r="B11" s="100" t="s">
        <v>116</v>
      </c>
      <c r="C11" s="100"/>
      <c r="D11" s="100"/>
      <c r="E11" s="100"/>
      <c r="F11" s="100"/>
      <c r="G11" s="100"/>
      <c r="H11" s="100"/>
      <c r="I11" s="100"/>
    </row>
    <row r="12" spans="1:7" ht="12.75" customHeight="1">
      <c r="A12" s="97"/>
      <c r="B12" s="97"/>
      <c r="C12" s="97"/>
      <c r="D12" s="97"/>
      <c r="E12" s="97"/>
      <c r="F12" s="7"/>
      <c r="G12" s="25"/>
    </row>
    <row r="13" spans="1:9" ht="11.25" customHeight="1" thickBot="1">
      <c r="A13" s="101" t="s">
        <v>74</v>
      </c>
      <c r="B13" s="101"/>
      <c r="C13" s="101"/>
      <c r="D13" s="101"/>
      <c r="E13" s="101"/>
      <c r="F13" s="101"/>
      <c r="G13" s="101"/>
      <c r="H13" s="101"/>
      <c r="I13" s="101"/>
    </row>
    <row r="14" spans="1:9" ht="41.25" customHeight="1" thickBot="1">
      <c r="A14" s="9"/>
      <c r="B14" s="29" t="s">
        <v>72</v>
      </c>
      <c r="C14" s="30" t="s">
        <v>0</v>
      </c>
      <c r="D14" s="31" t="s">
        <v>1</v>
      </c>
      <c r="E14" s="32" t="s">
        <v>107</v>
      </c>
      <c r="F14" s="32"/>
      <c r="G14" s="33"/>
      <c r="H14" s="34" t="s">
        <v>108</v>
      </c>
      <c r="I14" s="35" t="s">
        <v>109</v>
      </c>
    </row>
    <row r="15" spans="1:9" ht="24" customHeight="1" thickBot="1">
      <c r="A15" s="13"/>
      <c r="B15" s="40">
        <v>1</v>
      </c>
      <c r="C15" s="53" t="s">
        <v>79</v>
      </c>
      <c r="D15" s="42" t="s">
        <v>2</v>
      </c>
      <c r="E15" s="43">
        <f>SUM(E16:E21)</f>
        <v>461540.62973999995</v>
      </c>
      <c r="F15" s="43"/>
      <c r="G15" s="44">
        <f>SUM(G16:G21)</f>
        <v>272499644.82</v>
      </c>
      <c r="H15" s="43">
        <f>G15/1000</f>
        <v>272499.64482</v>
      </c>
      <c r="I15" s="45">
        <f aca="true" t="shared" si="0" ref="I15:I21">H15/E15</f>
        <v>0.5904131234849409</v>
      </c>
    </row>
    <row r="16" spans="1:9" ht="12.75" customHeight="1">
      <c r="A16" s="13"/>
      <c r="B16" s="36"/>
      <c r="C16" s="37" t="s">
        <v>80</v>
      </c>
      <c r="D16" s="38" t="s">
        <v>3</v>
      </c>
      <c r="E16" s="65">
        <f>F16/1000</f>
        <v>133907.28465000002</v>
      </c>
      <c r="F16" s="65">
        <v>133907284.65</v>
      </c>
      <c r="G16" s="66">
        <v>83024998.1</v>
      </c>
      <c r="H16" s="67">
        <f>G16/1000</f>
        <v>83024.9981</v>
      </c>
      <c r="I16" s="59">
        <f t="shared" si="0"/>
        <v>0.620018532352489</v>
      </c>
    </row>
    <row r="17" spans="1:9" ht="12.75" customHeight="1">
      <c r="A17" s="13"/>
      <c r="B17" s="22"/>
      <c r="C17" s="14" t="s">
        <v>81</v>
      </c>
      <c r="D17" s="10" t="s">
        <v>4</v>
      </c>
      <c r="E17" s="65">
        <f>F17/1000</f>
        <v>279352.92127999995</v>
      </c>
      <c r="F17" s="60">
        <v>279352921.28</v>
      </c>
      <c r="G17" s="61">
        <v>155929216.07</v>
      </c>
      <c r="H17" s="62">
        <f aca="true" t="shared" si="1" ref="H17:H74">G17/1000</f>
        <v>155929.21607</v>
      </c>
      <c r="I17" s="59">
        <f t="shared" si="0"/>
        <v>0.5581800088416101</v>
      </c>
    </row>
    <row r="18" spans="1:9" ht="12.75" customHeight="1">
      <c r="A18" s="13"/>
      <c r="B18" s="22"/>
      <c r="C18" s="14" t="s">
        <v>82</v>
      </c>
      <c r="D18" s="10" t="s">
        <v>5</v>
      </c>
      <c r="E18" s="65">
        <f>F18/1000</f>
        <v>24404.77145</v>
      </c>
      <c r="F18" s="60">
        <v>24404771.45</v>
      </c>
      <c r="G18" s="61">
        <v>15453000.27</v>
      </c>
      <c r="H18" s="62">
        <f t="shared" si="1"/>
        <v>15453.00027</v>
      </c>
      <c r="I18" s="59">
        <f t="shared" si="0"/>
        <v>0.6331958609675896</v>
      </c>
    </row>
    <row r="19" spans="1:9" ht="12.75" customHeight="1">
      <c r="A19" s="13"/>
      <c r="B19" s="22"/>
      <c r="C19" s="14" t="s">
        <v>6</v>
      </c>
      <c r="D19" s="10" t="s">
        <v>7</v>
      </c>
      <c r="E19" s="65">
        <f>F19/1000</f>
        <v>3450.278</v>
      </c>
      <c r="F19" s="60">
        <v>3450278</v>
      </c>
      <c r="G19" s="61">
        <v>3095881.24</v>
      </c>
      <c r="H19" s="62">
        <f t="shared" si="1"/>
        <v>3095.88124</v>
      </c>
      <c r="I19" s="59">
        <f t="shared" si="0"/>
        <v>0.8972845782281893</v>
      </c>
    </row>
    <row r="20" spans="1:9" ht="12.75" customHeight="1">
      <c r="A20" s="13"/>
      <c r="B20" s="22"/>
      <c r="C20" s="14" t="s">
        <v>8</v>
      </c>
      <c r="D20" s="10" t="s">
        <v>9</v>
      </c>
      <c r="E20" s="65">
        <f>F20/1000</f>
        <v>19425.374359999998</v>
      </c>
      <c r="F20" s="60">
        <v>19425374.36</v>
      </c>
      <c r="G20" s="61">
        <v>14996549.14</v>
      </c>
      <c r="H20" s="62">
        <f t="shared" si="1"/>
        <v>14996.549140000001</v>
      </c>
      <c r="I20" s="59">
        <f t="shared" si="0"/>
        <v>0.772008243551812</v>
      </c>
    </row>
    <row r="21" spans="1:9" ht="12.75" customHeight="1" thickBot="1">
      <c r="A21" s="13"/>
      <c r="B21" s="28"/>
      <c r="C21" s="46" t="s">
        <v>110</v>
      </c>
      <c r="D21" s="47">
        <v>6060000000</v>
      </c>
      <c r="E21" s="65">
        <v>1000</v>
      </c>
      <c r="F21" s="68"/>
      <c r="G21" s="69">
        <v>0</v>
      </c>
      <c r="H21" s="70">
        <f t="shared" si="1"/>
        <v>0</v>
      </c>
      <c r="I21" s="59">
        <f t="shared" si="0"/>
        <v>0</v>
      </c>
    </row>
    <row r="22" spans="1:9" ht="24" customHeight="1" thickBot="1">
      <c r="A22" s="13"/>
      <c r="B22" s="40">
        <v>2</v>
      </c>
      <c r="C22" s="53" t="s">
        <v>102</v>
      </c>
      <c r="D22" s="42" t="s">
        <v>10</v>
      </c>
      <c r="E22" s="49">
        <f>SUM(E23:E25)</f>
        <v>959.9</v>
      </c>
      <c r="F22" s="49"/>
      <c r="G22" s="50">
        <f>SUM(G23:G25)</f>
        <v>435197.98</v>
      </c>
      <c r="H22" s="43">
        <f t="shared" si="1"/>
        <v>435.19798</v>
      </c>
      <c r="I22" s="45">
        <f aca="true" t="shared" si="2" ref="I22:I74">H22/E22</f>
        <v>0.45337845608917593</v>
      </c>
    </row>
    <row r="23" spans="1:9" ht="12.75" customHeight="1">
      <c r="A23" s="13"/>
      <c r="B23" s="36"/>
      <c r="C23" s="37" t="s">
        <v>103</v>
      </c>
      <c r="D23" s="38" t="s">
        <v>11</v>
      </c>
      <c r="E23" s="65">
        <v>466</v>
      </c>
      <c r="F23" s="65"/>
      <c r="G23" s="66">
        <v>213787.98</v>
      </c>
      <c r="H23" s="67">
        <f t="shared" si="1"/>
        <v>213.78798</v>
      </c>
      <c r="I23" s="59">
        <f t="shared" si="2"/>
        <v>0.4587724892703863</v>
      </c>
    </row>
    <row r="24" spans="1:9" ht="15" customHeight="1">
      <c r="A24" s="13"/>
      <c r="B24" s="22"/>
      <c r="C24" s="14" t="s">
        <v>104</v>
      </c>
      <c r="D24" s="10" t="s">
        <v>12</v>
      </c>
      <c r="E24" s="60">
        <v>327.9</v>
      </c>
      <c r="F24" s="60"/>
      <c r="G24" s="61">
        <v>129410</v>
      </c>
      <c r="H24" s="62">
        <f t="shared" si="1"/>
        <v>129.41</v>
      </c>
      <c r="I24" s="76">
        <f t="shared" si="2"/>
        <v>0.39466300701433366</v>
      </c>
    </row>
    <row r="25" spans="1:9" ht="15" customHeight="1" thickBot="1">
      <c r="A25" s="13"/>
      <c r="B25" s="22"/>
      <c r="C25" s="51" t="s">
        <v>105</v>
      </c>
      <c r="D25" s="52" t="s">
        <v>13</v>
      </c>
      <c r="E25" s="68">
        <v>166</v>
      </c>
      <c r="F25" s="68"/>
      <c r="G25" s="69">
        <v>92000</v>
      </c>
      <c r="H25" s="70">
        <f t="shared" si="1"/>
        <v>92</v>
      </c>
      <c r="I25" s="77">
        <f t="shared" si="2"/>
        <v>0.5542168674698795</v>
      </c>
    </row>
    <row r="26" spans="1:9" ht="23.25" customHeight="1" thickBot="1">
      <c r="A26" s="13"/>
      <c r="B26" s="21">
        <v>3</v>
      </c>
      <c r="C26" s="53" t="s">
        <v>83</v>
      </c>
      <c r="D26" s="71" t="s">
        <v>14</v>
      </c>
      <c r="E26" s="49">
        <f>SUM(E27:E32)</f>
        <v>66744.51686</v>
      </c>
      <c r="F26" s="49"/>
      <c r="G26" s="50">
        <f>SUM(G27:G32)</f>
        <v>47551254.94</v>
      </c>
      <c r="H26" s="43">
        <f t="shared" si="1"/>
        <v>47551.25494</v>
      </c>
      <c r="I26" s="45">
        <f t="shared" si="2"/>
        <v>0.7124368738744661</v>
      </c>
    </row>
    <row r="27" spans="1:9" ht="12.75" customHeight="1">
      <c r="A27" s="13"/>
      <c r="B27" s="22"/>
      <c r="C27" s="37" t="s">
        <v>15</v>
      </c>
      <c r="D27" s="38" t="s">
        <v>16</v>
      </c>
      <c r="E27" s="65">
        <f aca="true" t="shared" si="3" ref="E27:E32">F27/1000</f>
        <v>5248.56786</v>
      </c>
      <c r="F27" s="65">
        <v>5248567.86</v>
      </c>
      <c r="G27" s="66">
        <v>3804604.32</v>
      </c>
      <c r="H27" s="67">
        <f t="shared" si="1"/>
        <v>3804.60432</v>
      </c>
      <c r="I27" s="59">
        <f t="shared" si="2"/>
        <v>0.7248842772893099</v>
      </c>
    </row>
    <row r="28" spans="1:9" ht="12.75" customHeight="1">
      <c r="A28" s="13"/>
      <c r="B28" s="22"/>
      <c r="C28" s="14" t="s">
        <v>17</v>
      </c>
      <c r="D28" s="10" t="s">
        <v>18</v>
      </c>
      <c r="E28" s="65">
        <f t="shared" si="3"/>
        <v>10974.672</v>
      </c>
      <c r="F28" s="60">
        <v>10974672</v>
      </c>
      <c r="G28" s="61">
        <v>6870675.02</v>
      </c>
      <c r="H28" s="62">
        <f t="shared" si="1"/>
        <v>6870.67502</v>
      </c>
      <c r="I28" s="76">
        <f t="shared" si="2"/>
        <v>0.62604832472442</v>
      </c>
    </row>
    <row r="29" spans="1:9" ht="12.75" customHeight="1">
      <c r="A29" s="13"/>
      <c r="B29" s="22"/>
      <c r="C29" s="14" t="s">
        <v>19</v>
      </c>
      <c r="D29" s="10" t="s">
        <v>20</v>
      </c>
      <c r="E29" s="65">
        <f t="shared" si="3"/>
        <v>4821.53</v>
      </c>
      <c r="F29" s="60">
        <v>4821530</v>
      </c>
      <c r="G29" s="61">
        <v>2926914.63</v>
      </c>
      <c r="H29" s="62">
        <f t="shared" si="1"/>
        <v>2926.9146299999998</v>
      </c>
      <c r="I29" s="76">
        <f t="shared" si="2"/>
        <v>0.6070510045566448</v>
      </c>
    </row>
    <row r="30" spans="1:9" ht="12.75" customHeight="1">
      <c r="A30" s="13"/>
      <c r="B30" s="22"/>
      <c r="C30" s="14" t="s">
        <v>21</v>
      </c>
      <c r="D30" s="10" t="s">
        <v>22</v>
      </c>
      <c r="E30" s="65">
        <f t="shared" si="3"/>
        <v>24183.44</v>
      </c>
      <c r="F30" s="60">
        <v>24183440</v>
      </c>
      <c r="G30" s="61">
        <v>17597710.59</v>
      </c>
      <c r="H30" s="62">
        <f t="shared" si="1"/>
        <v>17597.71059</v>
      </c>
      <c r="I30" s="76">
        <f t="shared" si="2"/>
        <v>0.727676070484596</v>
      </c>
    </row>
    <row r="31" spans="1:9" ht="12.75" customHeight="1">
      <c r="A31" s="13"/>
      <c r="B31" s="22"/>
      <c r="C31" s="14" t="s">
        <v>23</v>
      </c>
      <c r="D31" s="10" t="s">
        <v>24</v>
      </c>
      <c r="E31" s="65">
        <f t="shared" si="3"/>
        <v>14509.03</v>
      </c>
      <c r="F31" s="60">
        <v>14509030</v>
      </c>
      <c r="G31" s="61">
        <v>11701425.35</v>
      </c>
      <c r="H31" s="62">
        <f t="shared" si="1"/>
        <v>11701.42535</v>
      </c>
      <c r="I31" s="76">
        <f t="shared" si="2"/>
        <v>0.8064926015040288</v>
      </c>
    </row>
    <row r="32" spans="1:9" ht="12.75" customHeight="1" thickBot="1">
      <c r="A32" s="13"/>
      <c r="B32" s="28"/>
      <c r="C32" s="51" t="s">
        <v>25</v>
      </c>
      <c r="D32" s="52" t="s">
        <v>26</v>
      </c>
      <c r="E32" s="65">
        <f t="shared" si="3"/>
        <v>7007.277</v>
      </c>
      <c r="F32" s="68">
        <v>7007277</v>
      </c>
      <c r="G32" s="69">
        <v>4649925.03</v>
      </c>
      <c r="H32" s="70">
        <f t="shared" si="1"/>
        <v>4649.92503</v>
      </c>
      <c r="I32" s="77">
        <f t="shared" si="2"/>
        <v>0.6635851601128371</v>
      </c>
    </row>
    <row r="33" spans="1:9" ht="12.75" customHeight="1" thickBot="1">
      <c r="A33" s="13"/>
      <c r="B33" s="40">
        <v>4</v>
      </c>
      <c r="C33" s="41" t="s">
        <v>84</v>
      </c>
      <c r="D33" s="71" t="s">
        <v>27</v>
      </c>
      <c r="E33" s="43">
        <f>SUM(E34:E35)</f>
        <v>8265</v>
      </c>
      <c r="F33" s="43"/>
      <c r="G33" s="44">
        <f>SUM(G34:G35)</f>
        <v>3365300.55</v>
      </c>
      <c r="H33" s="43">
        <f t="shared" si="1"/>
        <v>3365.30055</v>
      </c>
      <c r="I33" s="45">
        <f t="shared" si="2"/>
        <v>0.4071749001814882</v>
      </c>
    </row>
    <row r="34" spans="1:9" ht="21.75" customHeight="1">
      <c r="A34" s="13"/>
      <c r="B34" s="36"/>
      <c r="C34" s="37" t="s">
        <v>28</v>
      </c>
      <c r="D34" s="38" t="s">
        <v>29</v>
      </c>
      <c r="E34" s="72">
        <f>F34/1000</f>
        <v>4815</v>
      </c>
      <c r="F34" s="72">
        <v>4815000</v>
      </c>
      <c r="G34" s="73">
        <v>2807450.15</v>
      </c>
      <c r="H34" s="67">
        <f t="shared" si="1"/>
        <v>2807.45015</v>
      </c>
      <c r="I34" s="59">
        <f t="shared" si="2"/>
        <v>0.5830633748701973</v>
      </c>
    </row>
    <row r="35" spans="1:9" ht="24" customHeight="1" thickBot="1">
      <c r="A35" s="13"/>
      <c r="B35" s="28"/>
      <c r="C35" s="51" t="s">
        <v>30</v>
      </c>
      <c r="D35" s="52" t="s">
        <v>31</v>
      </c>
      <c r="E35" s="74">
        <v>3450</v>
      </c>
      <c r="F35" s="74"/>
      <c r="G35" s="75">
        <v>557850.4</v>
      </c>
      <c r="H35" s="70">
        <f t="shared" si="1"/>
        <v>557.8504</v>
      </c>
      <c r="I35" s="77">
        <f t="shared" si="2"/>
        <v>0.16169576811594205</v>
      </c>
    </row>
    <row r="36" spans="1:9" ht="35.25" customHeight="1" thickBot="1">
      <c r="A36" s="13"/>
      <c r="B36" s="40">
        <v>5</v>
      </c>
      <c r="C36" s="41" t="s">
        <v>85</v>
      </c>
      <c r="D36" s="71" t="s">
        <v>32</v>
      </c>
      <c r="E36" s="43">
        <f>SUM(E37:E41)</f>
        <v>1254.2</v>
      </c>
      <c r="F36" s="43"/>
      <c r="G36" s="44">
        <f>SUM(G37:G41)</f>
        <v>92399.93</v>
      </c>
      <c r="H36" s="43">
        <f t="shared" si="1"/>
        <v>92.39993</v>
      </c>
      <c r="I36" s="45">
        <f t="shared" si="2"/>
        <v>0.07367240472014032</v>
      </c>
    </row>
    <row r="37" spans="1:9" ht="21.75" customHeight="1">
      <c r="A37" s="13"/>
      <c r="B37" s="36"/>
      <c r="C37" s="37" t="s">
        <v>33</v>
      </c>
      <c r="D37" s="38" t="s">
        <v>34</v>
      </c>
      <c r="E37" s="72">
        <v>100</v>
      </c>
      <c r="F37" s="72"/>
      <c r="G37" s="73">
        <v>92399.93</v>
      </c>
      <c r="H37" s="67">
        <f t="shared" si="1"/>
        <v>92.39993</v>
      </c>
      <c r="I37" s="59">
        <f t="shared" si="2"/>
        <v>0.9239993</v>
      </c>
    </row>
    <row r="38" spans="1:9" ht="12.75" customHeight="1">
      <c r="A38" s="13"/>
      <c r="B38" s="22"/>
      <c r="C38" s="14" t="s">
        <v>35</v>
      </c>
      <c r="D38" s="10" t="s">
        <v>36</v>
      </c>
      <c r="E38" s="63">
        <v>30</v>
      </c>
      <c r="F38" s="63"/>
      <c r="G38" s="64">
        <v>0</v>
      </c>
      <c r="H38" s="62">
        <f t="shared" si="1"/>
        <v>0</v>
      </c>
      <c r="I38" s="76">
        <f t="shared" si="2"/>
        <v>0</v>
      </c>
    </row>
    <row r="39" spans="1:9" ht="12.75" customHeight="1">
      <c r="A39" s="13"/>
      <c r="B39" s="22"/>
      <c r="C39" s="14" t="s">
        <v>37</v>
      </c>
      <c r="D39" s="10" t="s">
        <v>38</v>
      </c>
      <c r="E39" s="63">
        <v>68.2</v>
      </c>
      <c r="F39" s="63"/>
      <c r="G39" s="64">
        <v>0</v>
      </c>
      <c r="H39" s="62">
        <f t="shared" si="1"/>
        <v>0</v>
      </c>
      <c r="I39" s="76">
        <f t="shared" si="2"/>
        <v>0</v>
      </c>
    </row>
    <row r="40" spans="1:9" ht="12.75" customHeight="1">
      <c r="A40" s="13"/>
      <c r="B40" s="22"/>
      <c r="C40" s="14" t="s">
        <v>39</v>
      </c>
      <c r="D40" s="10" t="s">
        <v>40</v>
      </c>
      <c r="E40" s="63">
        <v>56</v>
      </c>
      <c r="F40" s="63"/>
      <c r="G40" s="64">
        <v>0</v>
      </c>
      <c r="H40" s="62">
        <f t="shared" si="1"/>
        <v>0</v>
      </c>
      <c r="I40" s="76">
        <f t="shared" si="2"/>
        <v>0</v>
      </c>
    </row>
    <row r="41" spans="1:9" ht="12.75" customHeight="1" thickBot="1">
      <c r="A41" s="13"/>
      <c r="B41" s="28"/>
      <c r="C41" s="46" t="s">
        <v>112</v>
      </c>
      <c r="D41" s="47">
        <v>6400500000</v>
      </c>
      <c r="E41" s="74">
        <v>1000</v>
      </c>
      <c r="F41" s="74"/>
      <c r="G41" s="75">
        <v>0</v>
      </c>
      <c r="H41" s="70">
        <f t="shared" si="1"/>
        <v>0</v>
      </c>
      <c r="I41" s="77">
        <f t="shared" si="2"/>
        <v>0</v>
      </c>
    </row>
    <row r="42" spans="1:9" ht="12.75" customHeight="1" thickBot="1">
      <c r="A42" s="13"/>
      <c r="B42" s="40">
        <v>6</v>
      </c>
      <c r="C42" s="41" t="s">
        <v>86</v>
      </c>
      <c r="D42" s="71" t="s">
        <v>41</v>
      </c>
      <c r="E42" s="43">
        <f>SUM(E43:E45)</f>
        <v>57757.8</v>
      </c>
      <c r="F42" s="43"/>
      <c r="G42" s="44">
        <f>SUM(G43:G45)</f>
        <v>31269608.94</v>
      </c>
      <c r="H42" s="43">
        <f t="shared" si="1"/>
        <v>31269.608940000002</v>
      </c>
      <c r="I42" s="45">
        <f t="shared" si="2"/>
        <v>0.5413919667992895</v>
      </c>
    </row>
    <row r="43" spans="1:9" ht="12.75" customHeight="1">
      <c r="A43" s="13"/>
      <c r="B43" s="36"/>
      <c r="C43" s="37" t="s">
        <v>87</v>
      </c>
      <c r="D43" s="38" t="s">
        <v>42</v>
      </c>
      <c r="E43" s="72">
        <v>128</v>
      </c>
      <c r="F43" s="72"/>
      <c r="G43" s="66">
        <v>0</v>
      </c>
      <c r="H43" s="67">
        <f t="shared" si="1"/>
        <v>0</v>
      </c>
      <c r="I43" s="59">
        <f t="shared" si="2"/>
        <v>0</v>
      </c>
    </row>
    <row r="44" spans="1:9" ht="21.75" customHeight="1">
      <c r="A44" s="13"/>
      <c r="B44" s="22"/>
      <c r="C44" s="14" t="s">
        <v>88</v>
      </c>
      <c r="D44" s="10" t="s">
        <v>43</v>
      </c>
      <c r="E44" s="63">
        <v>930.8</v>
      </c>
      <c r="F44" s="63"/>
      <c r="G44" s="61">
        <v>160383.8</v>
      </c>
      <c r="H44" s="62">
        <f t="shared" si="1"/>
        <v>160.38379999999998</v>
      </c>
      <c r="I44" s="76">
        <f t="shared" si="2"/>
        <v>0.17230747743876235</v>
      </c>
    </row>
    <row r="45" spans="1:9" ht="21.75" customHeight="1" thickBot="1">
      <c r="A45" s="13"/>
      <c r="B45" s="28"/>
      <c r="C45" s="51" t="s">
        <v>75</v>
      </c>
      <c r="D45" s="47">
        <v>653000000</v>
      </c>
      <c r="E45" s="74">
        <v>56699</v>
      </c>
      <c r="F45" s="74"/>
      <c r="G45" s="69">
        <v>31109225.14</v>
      </c>
      <c r="H45" s="70">
        <f t="shared" si="1"/>
        <v>31109.225140000002</v>
      </c>
      <c r="I45" s="77">
        <f t="shared" si="2"/>
        <v>0.5486732594931127</v>
      </c>
    </row>
    <row r="46" spans="1:9" ht="12.75" customHeight="1" thickBot="1">
      <c r="A46" s="13"/>
      <c r="B46" s="40">
        <v>7</v>
      </c>
      <c r="C46" s="41" t="s">
        <v>89</v>
      </c>
      <c r="D46" s="71" t="s">
        <v>44</v>
      </c>
      <c r="E46" s="49">
        <f>SUM(E47:E50)</f>
        <v>26183.2</v>
      </c>
      <c r="F46" s="49"/>
      <c r="G46" s="50">
        <f>SUM(G47:G50)</f>
        <v>11541311.9</v>
      </c>
      <c r="H46" s="43">
        <f t="shared" si="1"/>
        <v>11541.3119</v>
      </c>
      <c r="I46" s="45">
        <f t="shared" si="2"/>
        <v>0.4407907322252437</v>
      </c>
    </row>
    <row r="47" spans="1:9" ht="21.75" customHeight="1">
      <c r="A47" s="13"/>
      <c r="B47" s="36"/>
      <c r="C47" s="37" t="s">
        <v>90</v>
      </c>
      <c r="D47" s="38" t="s">
        <v>45</v>
      </c>
      <c r="E47" s="65">
        <v>742</v>
      </c>
      <c r="F47" s="65"/>
      <c r="G47" s="66">
        <v>227000</v>
      </c>
      <c r="H47" s="67">
        <f t="shared" si="1"/>
        <v>227</v>
      </c>
      <c r="I47" s="59">
        <f t="shared" si="2"/>
        <v>0.3059299191374663</v>
      </c>
    </row>
    <row r="48" spans="1:9" ht="16.5" customHeight="1">
      <c r="A48" s="13"/>
      <c r="B48" s="22"/>
      <c r="C48" s="14" t="s">
        <v>91</v>
      </c>
      <c r="D48" s="10" t="s">
        <v>46</v>
      </c>
      <c r="E48" s="60">
        <f>F48/1000</f>
        <v>14167.9</v>
      </c>
      <c r="F48" s="60">
        <v>14167900</v>
      </c>
      <c r="G48" s="61">
        <v>4786984.16</v>
      </c>
      <c r="H48" s="62">
        <f t="shared" si="1"/>
        <v>4786.98416</v>
      </c>
      <c r="I48" s="76">
        <f t="shared" si="2"/>
        <v>0.33787534920489276</v>
      </c>
    </row>
    <row r="49" spans="1:9" ht="27.75" customHeight="1">
      <c r="A49" s="13"/>
      <c r="B49" s="22"/>
      <c r="C49" s="14" t="s">
        <v>92</v>
      </c>
      <c r="D49" s="10" t="s">
        <v>47</v>
      </c>
      <c r="E49" s="60">
        <v>2906.3</v>
      </c>
      <c r="F49" s="60"/>
      <c r="G49" s="61">
        <v>500291.5</v>
      </c>
      <c r="H49" s="62">
        <f t="shared" si="1"/>
        <v>500.2915</v>
      </c>
      <c r="I49" s="76">
        <f t="shared" si="2"/>
        <v>0.17214035027354366</v>
      </c>
    </row>
    <row r="50" spans="1:9" ht="12.75" customHeight="1" thickBot="1">
      <c r="A50" s="13"/>
      <c r="B50" s="28"/>
      <c r="C50" s="51" t="s">
        <v>93</v>
      </c>
      <c r="D50" s="52" t="s">
        <v>48</v>
      </c>
      <c r="E50" s="68">
        <v>8367</v>
      </c>
      <c r="F50" s="68"/>
      <c r="G50" s="69">
        <v>6027036.24</v>
      </c>
      <c r="H50" s="70">
        <f t="shared" si="1"/>
        <v>6027.03624</v>
      </c>
      <c r="I50" s="77">
        <f t="shared" si="2"/>
        <v>0.7203341986375045</v>
      </c>
    </row>
    <row r="51" spans="1:9" ht="24" customHeight="1" thickBot="1">
      <c r="A51" s="13"/>
      <c r="B51" s="40">
        <v>8</v>
      </c>
      <c r="C51" s="41" t="s">
        <v>49</v>
      </c>
      <c r="D51" s="71" t="s">
        <v>50</v>
      </c>
      <c r="E51" s="49">
        <f>SUM(E52:E53)</f>
        <v>43170.17385</v>
      </c>
      <c r="F51" s="49"/>
      <c r="G51" s="50">
        <f>SUM(G52:G53)</f>
        <v>38700711.089999996</v>
      </c>
      <c r="H51" s="43">
        <f t="shared" si="1"/>
        <v>38700.71109</v>
      </c>
      <c r="I51" s="45">
        <f t="shared" si="2"/>
        <v>0.896468733817712</v>
      </c>
    </row>
    <row r="52" spans="1:9" ht="12.75" customHeight="1">
      <c r="A52" s="13"/>
      <c r="B52" s="36"/>
      <c r="C52" s="37" t="s">
        <v>51</v>
      </c>
      <c r="D52" s="38" t="s">
        <v>52</v>
      </c>
      <c r="E52" s="65">
        <v>6102.6</v>
      </c>
      <c r="F52" s="65"/>
      <c r="G52" s="66">
        <v>1633137.19</v>
      </c>
      <c r="H52" s="67">
        <f t="shared" si="1"/>
        <v>1633.13719</v>
      </c>
      <c r="I52" s="59">
        <f t="shared" si="2"/>
        <v>0.2676133434929374</v>
      </c>
    </row>
    <row r="53" spans="1:9" ht="32.25" customHeight="1" thickBot="1">
      <c r="A53" s="13"/>
      <c r="B53" s="22"/>
      <c r="C53" s="51" t="s">
        <v>53</v>
      </c>
      <c r="D53" s="52" t="s">
        <v>54</v>
      </c>
      <c r="E53" s="68">
        <f>F53/1000</f>
        <v>37067.57385</v>
      </c>
      <c r="F53" s="68">
        <v>37067573.85</v>
      </c>
      <c r="G53" s="69">
        <v>37067573.9</v>
      </c>
      <c r="H53" s="70">
        <f t="shared" si="1"/>
        <v>37067.573899999996</v>
      </c>
      <c r="I53" s="77">
        <f t="shared" si="2"/>
        <v>1.0000000013488877</v>
      </c>
    </row>
    <row r="54" spans="1:9" ht="12.75" customHeight="1" thickBot="1">
      <c r="A54" s="13"/>
      <c r="B54" s="21">
        <v>9</v>
      </c>
      <c r="C54" s="53" t="s">
        <v>55</v>
      </c>
      <c r="D54" s="71" t="s">
        <v>56</v>
      </c>
      <c r="E54" s="49">
        <f>SUM(E55:E56)</f>
        <v>101684.80275</v>
      </c>
      <c r="F54" s="49"/>
      <c r="G54" s="50">
        <f>SUM(G55:G56)</f>
        <v>14186542.299999999</v>
      </c>
      <c r="H54" s="43">
        <f t="shared" si="1"/>
        <v>14186.5423</v>
      </c>
      <c r="I54" s="45">
        <f t="shared" si="2"/>
        <v>0.13951487258994558</v>
      </c>
    </row>
    <row r="55" spans="1:9" ht="21.75" customHeight="1">
      <c r="A55" s="13"/>
      <c r="B55" s="22"/>
      <c r="C55" s="37" t="s">
        <v>96</v>
      </c>
      <c r="D55" s="38" t="s">
        <v>57</v>
      </c>
      <c r="E55" s="65">
        <f>F55/1000</f>
        <v>100315.82575</v>
      </c>
      <c r="F55" s="65">
        <v>100315825.75</v>
      </c>
      <c r="G55" s="66">
        <v>13748995.93</v>
      </c>
      <c r="H55" s="67">
        <f t="shared" si="1"/>
        <v>13748.99593</v>
      </c>
      <c r="I55" s="59">
        <f t="shared" si="2"/>
        <v>0.13705709769328195</v>
      </c>
    </row>
    <row r="56" spans="1:9" ht="21.75" customHeight="1" thickBot="1">
      <c r="A56" s="13"/>
      <c r="B56" s="22"/>
      <c r="C56" s="51" t="s">
        <v>95</v>
      </c>
      <c r="D56" s="52" t="s">
        <v>58</v>
      </c>
      <c r="E56" s="65">
        <f>F56/1000</f>
        <v>1368.977</v>
      </c>
      <c r="F56" s="68">
        <v>1368977</v>
      </c>
      <c r="G56" s="69">
        <v>437546.37</v>
      </c>
      <c r="H56" s="70">
        <f t="shared" si="1"/>
        <v>437.54636999999997</v>
      </c>
      <c r="I56" s="27">
        <f t="shared" si="2"/>
        <v>0.3196155742572738</v>
      </c>
    </row>
    <row r="57" spans="1:9" ht="24.75" customHeight="1" thickBot="1">
      <c r="A57" s="13"/>
      <c r="B57" s="21">
        <v>10</v>
      </c>
      <c r="C57" s="53" t="s">
        <v>94</v>
      </c>
      <c r="D57" s="71" t="s">
        <v>59</v>
      </c>
      <c r="E57" s="49">
        <v>691</v>
      </c>
      <c r="F57" s="49"/>
      <c r="G57" s="50">
        <f>SUM(G58:G60)</f>
        <v>118500</v>
      </c>
      <c r="H57" s="43">
        <f t="shared" si="1"/>
        <v>118.5</v>
      </c>
      <c r="I57" s="45">
        <f t="shared" si="2"/>
        <v>0.1714905933429812</v>
      </c>
    </row>
    <row r="58" spans="1:9" ht="12.75" customHeight="1">
      <c r="A58" s="13"/>
      <c r="B58" s="22"/>
      <c r="C58" s="37" t="s">
        <v>60</v>
      </c>
      <c r="D58" s="38" t="s">
        <v>61</v>
      </c>
      <c r="E58" s="65">
        <v>555</v>
      </c>
      <c r="F58" s="65"/>
      <c r="G58" s="66">
        <v>18500</v>
      </c>
      <c r="H58" s="67">
        <f t="shared" si="1"/>
        <v>18.5</v>
      </c>
      <c r="I58" s="59">
        <f t="shared" si="2"/>
        <v>0.03333333333333333</v>
      </c>
    </row>
    <row r="59" spans="1:9" ht="12.75" customHeight="1">
      <c r="A59" s="13"/>
      <c r="B59" s="22"/>
      <c r="C59" s="14" t="s">
        <v>62</v>
      </c>
      <c r="D59" s="10" t="s">
        <v>63</v>
      </c>
      <c r="E59" s="60">
        <v>93</v>
      </c>
      <c r="F59" s="60"/>
      <c r="G59" s="61">
        <v>85000</v>
      </c>
      <c r="H59" s="62">
        <f t="shared" si="1"/>
        <v>85</v>
      </c>
      <c r="I59" s="76">
        <f t="shared" si="2"/>
        <v>0.9139784946236559</v>
      </c>
    </row>
    <row r="60" spans="1:9" ht="12.75" customHeight="1" thickBot="1">
      <c r="A60" s="13"/>
      <c r="B60" s="22"/>
      <c r="C60" s="51" t="s">
        <v>64</v>
      </c>
      <c r="D60" s="52" t="s">
        <v>65</v>
      </c>
      <c r="E60" s="68">
        <v>43</v>
      </c>
      <c r="F60" s="68"/>
      <c r="G60" s="69">
        <v>15000</v>
      </c>
      <c r="H60" s="70">
        <f t="shared" si="1"/>
        <v>15</v>
      </c>
      <c r="I60" s="77">
        <f t="shared" si="2"/>
        <v>0.3488372093023256</v>
      </c>
    </row>
    <row r="61" spans="1:9" ht="12.75" customHeight="1" thickBot="1">
      <c r="A61" s="13"/>
      <c r="B61" s="21">
        <v>11</v>
      </c>
      <c r="C61" s="53" t="s">
        <v>97</v>
      </c>
      <c r="D61" s="71" t="s">
        <v>66</v>
      </c>
      <c r="E61" s="49">
        <v>1049.2</v>
      </c>
      <c r="F61" s="49"/>
      <c r="G61" s="50">
        <f>SUM(G62:G64)</f>
        <v>479960.83999999997</v>
      </c>
      <c r="H61" s="43">
        <f t="shared" si="1"/>
        <v>479.96083999999996</v>
      </c>
      <c r="I61" s="45">
        <f t="shared" si="2"/>
        <v>0.4574540983606557</v>
      </c>
    </row>
    <row r="62" spans="1:9" ht="21.75" customHeight="1">
      <c r="A62" s="13"/>
      <c r="B62" s="22"/>
      <c r="C62" s="37" t="s">
        <v>67</v>
      </c>
      <c r="D62" s="54">
        <v>7000100000</v>
      </c>
      <c r="E62" s="39">
        <v>70</v>
      </c>
      <c r="F62" s="39"/>
      <c r="G62" s="66">
        <v>38325.84</v>
      </c>
      <c r="H62" s="67">
        <f t="shared" si="1"/>
        <v>38.32584</v>
      </c>
      <c r="I62" s="59">
        <f t="shared" si="2"/>
        <v>0.547512</v>
      </c>
    </row>
    <row r="63" spans="1:9" ht="21.75" customHeight="1">
      <c r="A63" s="13"/>
      <c r="B63" s="22"/>
      <c r="C63" s="14" t="s">
        <v>68</v>
      </c>
      <c r="D63" s="17">
        <v>7000200000</v>
      </c>
      <c r="E63" s="19">
        <v>374</v>
      </c>
      <c r="F63" s="19"/>
      <c r="G63" s="61">
        <v>0</v>
      </c>
      <c r="H63" s="62">
        <f t="shared" si="1"/>
        <v>0</v>
      </c>
      <c r="I63" s="59">
        <f t="shared" si="2"/>
        <v>0</v>
      </c>
    </row>
    <row r="64" spans="1:9" ht="21.75" customHeight="1" thickBot="1">
      <c r="A64" s="13"/>
      <c r="B64" s="28"/>
      <c r="C64" s="51" t="s">
        <v>76</v>
      </c>
      <c r="D64" s="47">
        <v>7000300000</v>
      </c>
      <c r="E64" s="48">
        <v>605.2</v>
      </c>
      <c r="F64" s="48"/>
      <c r="G64" s="69">
        <v>441635</v>
      </c>
      <c r="H64" s="70">
        <f t="shared" si="1"/>
        <v>441.635</v>
      </c>
      <c r="I64" s="27">
        <f t="shared" si="2"/>
        <v>0.7297339722405816</v>
      </c>
    </row>
    <row r="65" spans="1:9" ht="24.75" customHeight="1" thickBot="1">
      <c r="A65" s="13"/>
      <c r="B65" s="40">
        <v>12</v>
      </c>
      <c r="C65" s="41" t="s">
        <v>98</v>
      </c>
      <c r="D65" s="42" t="s">
        <v>69</v>
      </c>
      <c r="E65" s="50">
        <f>SUM(E66:E67)</f>
        <v>3847.8862900000004</v>
      </c>
      <c r="F65" s="50"/>
      <c r="G65" s="50">
        <f>SUM(G66:G67)</f>
        <v>2438170.23</v>
      </c>
      <c r="H65" s="43">
        <f t="shared" si="1"/>
        <v>2438.17023</v>
      </c>
      <c r="I65" s="45">
        <f t="shared" si="2"/>
        <v>0.6336388464327515</v>
      </c>
    </row>
    <row r="66" spans="1:9" ht="21.75" customHeight="1">
      <c r="A66" s="13"/>
      <c r="B66" s="36"/>
      <c r="C66" s="37" t="s">
        <v>99</v>
      </c>
      <c r="D66" s="38" t="s">
        <v>70</v>
      </c>
      <c r="E66" s="65">
        <f>F66/1000</f>
        <v>1909.2</v>
      </c>
      <c r="F66" s="65">
        <v>1909200</v>
      </c>
      <c r="G66" s="66">
        <v>1209501.72</v>
      </c>
      <c r="H66" s="67">
        <f t="shared" si="1"/>
        <v>1209.50172</v>
      </c>
      <c r="I66" s="59">
        <f t="shared" si="2"/>
        <v>0.6335123192960402</v>
      </c>
    </row>
    <row r="67" spans="1:9" ht="16.5" customHeight="1" thickBot="1">
      <c r="A67" s="13"/>
      <c r="B67" s="28"/>
      <c r="C67" s="51" t="s">
        <v>100</v>
      </c>
      <c r="D67" s="52" t="s">
        <v>71</v>
      </c>
      <c r="E67" s="95">
        <f>F67/1000</f>
        <v>1938.68629</v>
      </c>
      <c r="F67" s="68">
        <v>1938686.29</v>
      </c>
      <c r="G67" s="69">
        <v>1228668.51</v>
      </c>
      <c r="H67" s="70">
        <f t="shared" si="1"/>
        <v>1228.66851</v>
      </c>
      <c r="I67" s="77">
        <f t="shared" si="2"/>
        <v>0.6337634491653623</v>
      </c>
    </row>
    <row r="68" spans="1:9" ht="24" customHeight="1" thickBot="1">
      <c r="A68" s="13"/>
      <c r="B68" s="40">
        <v>13</v>
      </c>
      <c r="C68" s="57" t="s">
        <v>101</v>
      </c>
      <c r="D68" s="58">
        <v>7200000000</v>
      </c>
      <c r="E68" s="49">
        <f>SUM(E69:E71)</f>
        <v>52693.049999999996</v>
      </c>
      <c r="F68" s="49"/>
      <c r="G68" s="50">
        <f>SUM(G69:G71)</f>
        <v>9227167</v>
      </c>
      <c r="H68" s="43">
        <f t="shared" si="1"/>
        <v>9227.167</v>
      </c>
      <c r="I68" s="45">
        <f t="shared" si="2"/>
        <v>0.1751116513468095</v>
      </c>
    </row>
    <row r="69" spans="1:9" ht="21.75" customHeight="1">
      <c r="A69" s="13"/>
      <c r="B69" s="36"/>
      <c r="C69" s="55" t="s">
        <v>77</v>
      </c>
      <c r="D69" s="56">
        <v>7200100000</v>
      </c>
      <c r="E69" s="65">
        <v>470</v>
      </c>
      <c r="F69" s="65"/>
      <c r="G69" s="66">
        <v>0</v>
      </c>
      <c r="H69" s="67">
        <f t="shared" si="1"/>
        <v>0</v>
      </c>
      <c r="I69" s="59">
        <f t="shared" si="2"/>
        <v>0</v>
      </c>
    </row>
    <row r="70" spans="1:9" ht="21.75" customHeight="1">
      <c r="A70" s="13"/>
      <c r="B70" s="28"/>
      <c r="C70" s="20" t="s">
        <v>78</v>
      </c>
      <c r="D70" s="18">
        <v>7200200000</v>
      </c>
      <c r="E70" s="60">
        <v>51245.6</v>
      </c>
      <c r="F70" s="60"/>
      <c r="G70" s="61">
        <v>9227167</v>
      </c>
      <c r="H70" s="62">
        <f t="shared" si="1"/>
        <v>9227.167</v>
      </c>
      <c r="I70" s="76">
        <f t="shared" si="2"/>
        <v>0.18005774154268853</v>
      </c>
    </row>
    <row r="71" spans="1:9" ht="14.25" customHeight="1" thickBot="1">
      <c r="A71" s="13"/>
      <c r="B71" s="28"/>
      <c r="C71" s="82" t="s">
        <v>111</v>
      </c>
      <c r="D71" s="79">
        <v>7200300000</v>
      </c>
      <c r="E71" s="80">
        <v>977.45</v>
      </c>
      <c r="F71" s="80"/>
      <c r="G71" s="81">
        <v>0</v>
      </c>
      <c r="H71" s="70">
        <f t="shared" si="1"/>
        <v>0</v>
      </c>
      <c r="I71" s="77">
        <f t="shared" si="2"/>
        <v>0</v>
      </c>
    </row>
    <row r="72" spans="1:9" ht="25.5" customHeight="1" thickBot="1">
      <c r="A72" s="13"/>
      <c r="B72" s="92">
        <v>14</v>
      </c>
      <c r="C72" s="91" t="s">
        <v>113</v>
      </c>
      <c r="D72" s="93">
        <v>7300000000</v>
      </c>
      <c r="E72" s="94">
        <f>SUM(E73:E74)</f>
        <v>16523.8</v>
      </c>
      <c r="F72" s="94">
        <f>SUM(F73:F74)</f>
        <v>0</v>
      </c>
      <c r="G72" s="94">
        <f>SUM(G73:G74)</f>
        <v>0</v>
      </c>
      <c r="H72" s="94">
        <f>SUM(H73:H74)</f>
        <v>0</v>
      </c>
      <c r="I72" s="45">
        <v>0</v>
      </c>
    </row>
    <row r="73" spans="1:9" ht="15" customHeight="1">
      <c r="A73" s="13"/>
      <c r="B73" s="85"/>
      <c r="C73" s="86" t="s">
        <v>114</v>
      </c>
      <c r="D73" s="87">
        <v>7310000000</v>
      </c>
      <c r="E73" s="88">
        <v>11016</v>
      </c>
      <c r="F73" s="88"/>
      <c r="G73" s="89">
        <v>0</v>
      </c>
      <c r="H73" s="90">
        <f t="shared" si="1"/>
        <v>0</v>
      </c>
      <c r="I73" s="27">
        <f t="shared" si="2"/>
        <v>0</v>
      </c>
    </row>
    <row r="74" spans="1:9" ht="16.5" customHeight="1" thickBot="1">
      <c r="A74" s="8"/>
      <c r="B74" s="83"/>
      <c r="C74" s="84" t="s">
        <v>115</v>
      </c>
      <c r="D74" s="79">
        <v>7320000000</v>
      </c>
      <c r="E74" s="68">
        <v>5507.8</v>
      </c>
      <c r="F74" s="68"/>
      <c r="G74" s="81">
        <v>0</v>
      </c>
      <c r="H74" s="70">
        <f t="shared" si="1"/>
        <v>0</v>
      </c>
      <c r="I74" s="77">
        <f t="shared" si="2"/>
        <v>0</v>
      </c>
    </row>
    <row r="75" spans="1:9" ht="12.75" customHeight="1" thickBot="1">
      <c r="A75" s="9"/>
      <c r="B75" s="98" t="s">
        <v>73</v>
      </c>
      <c r="C75" s="99"/>
      <c r="D75" s="99"/>
      <c r="E75" s="49">
        <f>E15+E22+E26+E33+E36+E42+E46+E51+E54+E57+E61+E65+E68+E72</f>
        <v>842365.1594900001</v>
      </c>
      <c r="F75" s="49"/>
      <c r="G75" s="49">
        <f>G15+G22+G26+G33+G36+G42+G46+G51+G54+G57+G61+G65+G68+G72</f>
        <v>431905770.52</v>
      </c>
      <c r="H75" s="49">
        <f>H15+H22+H26+H33+H36+H42+H46+H51+H54+H57+H61+H65+H68+H72</f>
        <v>431905.77052</v>
      </c>
      <c r="I75" s="45">
        <f>H75/E75</f>
        <v>0.5127298602680721</v>
      </c>
    </row>
    <row r="76" spans="1:7" ht="12.75" customHeight="1">
      <c r="A76" s="11"/>
      <c r="B76" s="11"/>
      <c r="C76" s="2"/>
      <c r="D76" s="2"/>
      <c r="E76" s="15"/>
      <c r="F76" s="15"/>
      <c r="G76" s="23"/>
    </row>
    <row r="77" spans="1:7" ht="11.25" customHeight="1">
      <c r="A77" s="8"/>
      <c r="B77" s="8"/>
      <c r="C77" s="8"/>
      <c r="D77" s="12"/>
      <c r="E77" s="3"/>
      <c r="F77" s="3"/>
      <c r="G77" s="23"/>
    </row>
    <row r="78" spans="1:7" ht="11.25" customHeight="1">
      <c r="A78" s="8"/>
      <c r="B78" s="8"/>
      <c r="C78" s="12"/>
      <c r="D78" s="6"/>
      <c r="E78" s="3"/>
      <c r="F78" s="3"/>
      <c r="G78" s="23"/>
    </row>
    <row r="79" spans="1:7" ht="12.75" customHeight="1">
      <c r="A79" s="8"/>
      <c r="B79" s="8"/>
      <c r="C79" s="12"/>
      <c r="D79" s="6"/>
      <c r="E79" s="3"/>
      <c r="F79" s="3"/>
      <c r="G79" s="23"/>
    </row>
    <row r="80" spans="1:7" ht="11.25" customHeight="1">
      <c r="A80" s="8"/>
      <c r="B80" s="8"/>
      <c r="C80" s="8"/>
      <c r="D80" s="12"/>
      <c r="E80" s="3"/>
      <c r="F80" s="3"/>
      <c r="G80" s="23"/>
    </row>
    <row r="81" spans="1:7" ht="11.25" customHeight="1">
      <c r="A81" s="8"/>
      <c r="B81" s="8"/>
      <c r="C81" s="12"/>
      <c r="D81" s="6"/>
      <c r="E81" s="3"/>
      <c r="F81" s="3"/>
      <c r="G81" s="23"/>
    </row>
    <row r="82" spans="1:7" ht="11.25" customHeight="1">
      <c r="A82" s="8"/>
      <c r="B82" s="8"/>
      <c r="C82" s="12"/>
      <c r="D82" s="12"/>
      <c r="E82" s="3"/>
      <c r="F82" s="3"/>
      <c r="G82" s="23"/>
    </row>
    <row r="83" spans="1:7" ht="12.75" customHeight="1">
      <c r="A83" s="11"/>
      <c r="B83" s="11"/>
      <c r="C83" s="2"/>
      <c r="D83" s="2"/>
      <c r="E83" s="3"/>
      <c r="F83" s="3"/>
      <c r="G83" s="23"/>
    </row>
    <row r="84" spans="1:7" ht="12.75" customHeight="1">
      <c r="A84" s="11"/>
      <c r="B84" s="11"/>
      <c r="C84" s="2"/>
      <c r="D84" s="2"/>
      <c r="E84" s="3"/>
      <c r="F84" s="3"/>
      <c r="G84" s="23"/>
    </row>
  </sheetData>
  <sheetProtection/>
  <mergeCells count="6">
    <mergeCell ref="B9:E9"/>
    <mergeCell ref="A12:E12"/>
    <mergeCell ref="B75:D75"/>
    <mergeCell ref="B10:I10"/>
    <mergeCell ref="B11:I11"/>
    <mergeCell ref="A13:I13"/>
  </mergeCells>
  <printOptions/>
  <pageMargins left="0.5905511811023623" right="0" top="0.1968503937007874" bottom="0.1968503937007874" header="0" footer="0"/>
  <pageSetup fitToHeight="1" fitToWidth="1" horizontalDpi="600" verticalDpi="600" orientation="portrait" paperSize="9" scale="68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GLN</cp:lastModifiedBy>
  <cp:lastPrinted>2017-07-12T03:28:05Z</cp:lastPrinted>
  <dcterms:created xsi:type="dcterms:W3CDTF">2015-12-02T08:19:06Z</dcterms:created>
  <dcterms:modified xsi:type="dcterms:W3CDTF">2017-09-15T03:20:20Z</dcterms:modified>
  <cp:category/>
  <cp:version/>
  <cp:contentType/>
  <cp:contentStatus/>
</cp:coreProperties>
</file>