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<sst xmlns="http://schemas.openxmlformats.org/spreadsheetml/2006/main" count="109" uniqueCount="109">
  <si>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</si>
  <si>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</si>
  <si>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</si>
  <si>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</si>
  <si>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</si>
  <si>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</si>
  <si>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</si>
  <si>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</si>
  <si>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</si>
  <si>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</si>
  <si>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</si>
  <si>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</si>
  <si>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</si>
  <si>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</si>
  <si>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</si>
  <si>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</si>
  <si>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</si>
  <si>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</si>
  <si>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</si>
  <si>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</si>
  <si>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</si>
  <si>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</si>
  <si>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</si>
  <si>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</si>
  <si>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</si>
  <si>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</si>
  <si>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</si>
  <si>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</si>
  <si>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</si>
  <si>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</si>
  <si>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</si>
  <si>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</si>
  <si>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</si>
  <si>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</si>
  <si>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</si>
  <si>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</si>
  <si>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</si>
  <si>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</si>
  <si>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</si>
  <si>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</si>
  <si>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</si>
  <si>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</si>
  <si>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</si>
  <si>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</si>
  <si>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</si>
  <si>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</si>
  <si>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</si>
  <si>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</si>
  <si>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</si>
  <si>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</si>
  <si>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</si>
  <si>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</si>
  <si>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</si>
  <si>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</si>
  <si>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</si>
  <si>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</si>
  <si>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</si>
  <si>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</si>
  <si>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</si>
  <si>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</si>
  <si>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</si>
  <si>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</si>
  <si>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</si>
  <si>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</si>
  <si>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</si>
  <si>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</si>
  <si>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</si>
  <si>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</si>
  <si>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</si>
  <si>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</si>
  <si>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</si>
  <si>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</si>
  <si>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</si>
  <si>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</si>
  <si>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</si>
  <si>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</si>
  <si>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</si>
  <si>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</si>
  <si>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</si>
  <si>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</si>
  <si>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</si>
  <si>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</si>
  <si>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</si>
  <si>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</si>
  <si>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</si>
  <si>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</si>
  <si>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</si>
  <si>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</si>
  <si>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</si>
  <si>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</si>
  <si>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</si>
  <si>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</si>
  <si>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</si>
  <si>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</si>
  <si>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</si>
  <si>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Зиминского городского муниципального образования по состоянию на 01.01.2019 г.</t>
  </si>
  <si>
    <t>Муниципальная программа Зиминского городского муниципального образования "Развитие образования" на 2016-2022гг.</t>
  </si>
  <si>
    <t>Муниципальная программа Зиминского городского муниципального образования "Молодежная политика" на 2016-2022гг.</t>
  </si>
  <si>
    <t>Муниципальная программа Зиминского городского муниципального образования "Развитие культуры" на 2016-2022гг.</t>
  </si>
  <si>
    <t>Муниципальная программа "Развитие  физической культуры и спорта" на 2016-2022гг.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</si>
  <si>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2016-2022 гг.</t>
  </si>
  <si>
    <t>Муниципальная программа "Социальная поддержка населения" на 2016-2022гг.</t>
  </si>
  <si>
    <t>Муниципальная программа "Жилищно-коммунальное хозяйство" на 2016-2022гг.</t>
  </si>
  <si>
    <t>Муниципальная программа Зиминского городского муниципального образования "Обеспечение населения города доступным жильем" на 2016-2022гг.</t>
  </si>
  <si>
    <t>Муниципальная программа "Развитие дорожного хозяйства" на 2016-2022гг.</t>
  </si>
  <si>
    <t>Муниципальная программа Зиминского городского муниципального образования "Экономическое развитие" на 2016-2022гг.</t>
  </si>
  <si>
    <t>Муниципальная программа "Охрана труда" на 2016-2022гг.</t>
  </si>
  <si>
    <t>Муниципальная программа Зиминского городского муниципального образования "Безопасность" на 2016-2022гг.</t>
  </si>
  <si>
    <t>Муниципальная программа Зиминского городского муниципального образования "Охрана окружающей среды ЗГМО на 2016-2022 годы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</si>
</sst>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  <xf numFmtId="180" fontId="4" fillId="33" borderId="17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23" xfId="52" applyNumberFormat="1" applyFont="1" applyFill="1" applyBorder="1" applyAlignment="1" applyProtection="1">
      <alignment vertical="center" wrapText="1"/>
      <protection hidden="1"/>
    </xf>
    <xf numFmtId="0" fontId="4" fillId="0" borderId="27" xfId="52" applyNumberFormat="1" applyFont="1" applyBorder="1" applyAlignment="1">
      <alignment vertical="center" wrapText="1"/>
      <protection/>
    </xf>
    <xf numFmtId="0" fontId="4" fillId="0" borderId="30" xfId="52" applyNumberFormat="1" applyFont="1" applyBorder="1" applyAlignment="1">
      <alignment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9">
      <selection activeCell="D68" sqref="D68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3.375" style="4" customWidth="1"/>
    <col min="5" max="5" width="11.75390625" style="4" customWidth="1"/>
    <col min="6" max="6" width="11.875" style="4" customWidth="1"/>
    <col min="7" max="7" width="0.12890625" style="4" customWidth="1"/>
    <col min="8" max="8" width="12.75390625" style="25" hidden="1" customWidth="1"/>
    <col min="9" max="9" width="13.0039062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14"/>
      <c r="D9" s="114"/>
      <c r="E9" s="114"/>
      <c r="F9" s="114"/>
      <c r="G9" s="66"/>
      <c r="H9" s="23"/>
    </row>
    <row r="10" spans="2:10" ht="16.5" customHeight="1">
      <c r="B10" s="8"/>
      <c r="C10" s="118" t="s">
        <v>85</v>
      </c>
      <c r="D10" s="118"/>
      <c r="E10" s="118"/>
      <c r="F10" s="118"/>
      <c r="G10" s="118"/>
      <c r="H10" s="118"/>
      <c r="I10" s="118"/>
      <c r="J10" s="118"/>
    </row>
    <row r="11" spans="2:10" ht="14.25" customHeight="1">
      <c r="B11" s="8"/>
      <c r="C11" s="118" t="s">
        <v>95</v>
      </c>
      <c r="D11" s="118"/>
      <c r="E11" s="118"/>
      <c r="F11" s="118"/>
      <c r="G11" s="118"/>
      <c r="H11" s="118"/>
      <c r="I11" s="118"/>
      <c r="J11" s="118"/>
    </row>
    <row r="12" spans="2:8" ht="12.75" customHeight="1">
      <c r="B12" s="115"/>
      <c r="C12" s="115"/>
      <c r="D12" s="115"/>
      <c r="E12" s="115"/>
      <c r="F12" s="115"/>
      <c r="G12" s="7"/>
      <c r="H12" s="24"/>
    </row>
    <row r="13" spans="2:10" ht="11.25" customHeight="1" thickBot="1">
      <c r="B13" s="119" t="s">
        <v>64</v>
      </c>
      <c r="C13" s="119"/>
      <c r="D13" s="119"/>
      <c r="E13" s="119"/>
      <c r="F13" s="119"/>
      <c r="G13" s="119"/>
      <c r="H13" s="119"/>
      <c r="I13" s="119"/>
      <c r="J13" s="119"/>
    </row>
    <row r="14" spans="2:10" ht="41.25" customHeight="1" thickBot="1">
      <c r="B14" s="9"/>
      <c r="C14" s="94" t="s">
        <v>62</v>
      </c>
      <c r="D14" s="95" t="s">
        <v>0</v>
      </c>
      <c r="E14" s="96" t="s">
        <v>1</v>
      </c>
      <c r="F14" s="97" t="s">
        <v>86</v>
      </c>
      <c r="G14" s="97"/>
      <c r="H14" s="98"/>
      <c r="I14" s="99" t="s">
        <v>87</v>
      </c>
      <c r="J14" s="100" t="s">
        <v>88</v>
      </c>
    </row>
    <row r="15" spans="2:10" ht="24" customHeight="1" thickBot="1">
      <c r="B15" s="13"/>
      <c r="C15" s="88">
        <v>1</v>
      </c>
      <c r="D15" s="89" t="s">
        <v>96</v>
      </c>
      <c r="E15" s="90" t="s">
        <v>2</v>
      </c>
      <c r="F15" s="91">
        <f>SUM(F16:F21)</f>
        <v>527060.24069</v>
      </c>
      <c r="G15" s="91"/>
      <c r="H15" s="92">
        <f>SUM(H16:H21)</f>
        <v>39374571.89</v>
      </c>
      <c r="I15" s="91">
        <f>H15/1000</f>
        <v>39374.57189</v>
      </c>
      <c r="J15" s="93">
        <f>I15/F15</f>
        <v>0.07470601811749801</v>
      </c>
    </row>
    <row r="16" spans="2:10" ht="12.75" customHeight="1">
      <c r="B16" s="13"/>
      <c r="C16" s="27"/>
      <c r="D16" s="28" t="s">
        <v>69</v>
      </c>
      <c r="E16" s="29" t="s">
        <v>3</v>
      </c>
      <c r="F16" s="79">
        <f aca="true" t="shared" si="0" ref="F16:F21">G16/1000</f>
        <v>175733.20922999998</v>
      </c>
      <c r="G16" s="55">
        <v>175733209.23</v>
      </c>
      <c r="H16" s="56">
        <v>15140437.02</v>
      </c>
      <c r="I16" s="57">
        <f>H16/1000</f>
        <v>15140.43702</v>
      </c>
      <c r="J16" s="85">
        <f aca="true" t="shared" si="1" ref="J16:J74">I16/F16</f>
        <v>0.08615581019853888</v>
      </c>
    </row>
    <row r="17" spans="2:10" ht="12.75" customHeight="1">
      <c r="B17" s="13"/>
      <c r="C17" s="21"/>
      <c r="D17" s="14" t="s">
        <v>70</v>
      </c>
      <c r="E17" s="10" t="s">
        <v>4</v>
      </c>
      <c r="F17" s="79">
        <f t="shared" si="0"/>
        <v>295472.6756</v>
      </c>
      <c r="G17" s="50">
        <v>295472675.6</v>
      </c>
      <c r="H17" s="51">
        <v>19526920.35</v>
      </c>
      <c r="I17" s="52">
        <f aca="true" t="shared" si="2" ref="I17:I73">H17/1000</f>
        <v>19526.92035</v>
      </c>
      <c r="J17" s="85">
        <f t="shared" si="1"/>
        <v>0.0660870596929065</v>
      </c>
    </row>
    <row r="18" spans="2:10" ht="12.75" customHeight="1">
      <c r="B18" s="13"/>
      <c r="C18" s="21"/>
      <c r="D18" s="14" t="s">
        <v>71</v>
      </c>
      <c r="E18" s="10" t="s">
        <v>5</v>
      </c>
      <c r="F18" s="79">
        <f t="shared" si="0"/>
        <v>29098.24151</v>
      </c>
      <c r="G18" s="50">
        <v>29098241.51</v>
      </c>
      <c r="H18" s="51">
        <v>2893454.62</v>
      </c>
      <c r="I18" s="52">
        <f t="shared" si="2"/>
        <v>2893.45462</v>
      </c>
      <c r="J18" s="85">
        <f t="shared" si="1"/>
        <v>0.09943743916640549</v>
      </c>
    </row>
    <row r="19" spans="2:10" ht="12.75" customHeight="1">
      <c r="B19" s="13"/>
      <c r="C19" s="21"/>
      <c r="D19" s="14" t="s">
        <v>6</v>
      </c>
      <c r="E19" s="10" t="s">
        <v>7</v>
      </c>
      <c r="F19" s="79">
        <f t="shared" si="0"/>
        <v>3256</v>
      </c>
      <c r="G19" s="50">
        <v>3256000</v>
      </c>
      <c r="H19" s="51">
        <v>0</v>
      </c>
      <c r="I19" s="52">
        <f t="shared" si="2"/>
        <v>0</v>
      </c>
      <c r="J19" s="85">
        <f t="shared" si="1"/>
        <v>0</v>
      </c>
    </row>
    <row r="20" spans="2:10" ht="12.75" customHeight="1">
      <c r="B20" s="13"/>
      <c r="C20" s="21"/>
      <c r="D20" s="14" t="s">
        <v>8</v>
      </c>
      <c r="E20" s="10" t="s">
        <v>9</v>
      </c>
      <c r="F20" s="79">
        <f t="shared" si="0"/>
        <v>22908.11435</v>
      </c>
      <c r="G20" s="50">
        <v>22908114.35</v>
      </c>
      <c r="H20" s="51">
        <v>1813759.9</v>
      </c>
      <c r="I20" s="52">
        <f t="shared" si="2"/>
        <v>1813.7599</v>
      </c>
      <c r="J20" s="85">
        <f t="shared" si="1"/>
        <v>0.07917543418408858</v>
      </c>
    </row>
    <row r="21" spans="2:10" ht="12.75" customHeight="1" thickBot="1">
      <c r="B21" s="13"/>
      <c r="C21" s="26"/>
      <c r="D21" s="37" t="s">
        <v>89</v>
      </c>
      <c r="E21" s="38">
        <v>6060000000</v>
      </c>
      <c r="F21" s="101">
        <f t="shared" si="0"/>
        <v>592</v>
      </c>
      <c r="G21" s="58">
        <v>592000</v>
      </c>
      <c r="H21" s="59">
        <v>0</v>
      </c>
      <c r="I21" s="60">
        <f t="shared" si="2"/>
        <v>0</v>
      </c>
      <c r="J21" s="102">
        <f t="shared" si="1"/>
        <v>0</v>
      </c>
    </row>
    <row r="22" spans="2:10" ht="24" customHeight="1" thickBot="1">
      <c r="B22" s="13"/>
      <c r="C22" s="31">
        <v>2</v>
      </c>
      <c r="D22" s="44" t="s">
        <v>97</v>
      </c>
      <c r="E22" s="33" t="s">
        <v>10</v>
      </c>
      <c r="F22" s="40">
        <f>SUM(F23:F25)</f>
        <v>896.9</v>
      </c>
      <c r="G22" s="40"/>
      <c r="H22" s="41">
        <f>SUM(H23:H25)</f>
        <v>0</v>
      </c>
      <c r="I22" s="34">
        <f t="shared" si="2"/>
        <v>0</v>
      </c>
      <c r="J22" s="36">
        <f t="shared" si="1"/>
        <v>0</v>
      </c>
    </row>
    <row r="23" spans="2:10" ht="12.75" customHeight="1">
      <c r="B23" s="13"/>
      <c r="C23" s="27"/>
      <c r="D23" s="28" t="s">
        <v>82</v>
      </c>
      <c r="E23" s="29" t="s">
        <v>11</v>
      </c>
      <c r="F23" s="79">
        <f>G23/1000</f>
        <v>406</v>
      </c>
      <c r="G23" s="55">
        <v>406000</v>
      </c>
      <c r="H23" s="56">
        <v>0</v>
      </c>
      <c r="I23" s="57">
        <f t="shared" si="2"/>
        <v>0</v>
      </c>
      <c r="J23" s="93">
        <f t="shared" si="1"/>
        <v>0</v>
      </c>
    </row>
    <row r="24" spans="2:10" ht="15" customHeight="1">
      <c r="B24" s="13"/>
      <c r="C24" s="21"/>
      <c r="D24" s="14" t="s">
        <v>83</v>
      </c>
      <c r="E24" s="10" t="s">
        <v>12</v>
      </c>
      <c r="F24" s="79">
        <f>G24/1000</f>
        <v>324.9</v>
      </c>
      <c r="G24" s="50">
        <v>324900</v>
      </c>
      <c r="H24" s="51">
        <v>0</v>
      </c>
      <c r="I24" s="52">
        <f t="shared" si="2"/>
        <v>0</v>
      </c>
      <c r="J24" s="85">
        <f t="shared" si="1"/>
        <v>0</v>
      </c>
    </row>
    <row r="25" spans="2:10" ht="15" customHeight="1" thickBot="1">
      <c r="B25" s="13"/>
      <c r="C25" s="26"/>
      <c r="D25" s="42" t="s">
        <v>84</v>
      </c>
      <c r="E25" s="43" t="s">
        <v>13</v>
      </c>
      <c r="F25" s="101">
        <f>G25/1000</f>
        <v>166</v>
      </c>
      <c r="G25" s="58">
        <v>166000</v>
      </c>
      <c r="H25" s="59">
        <v>0</v>
      </c>
      <c r="I25" s="60">
        <f t="shared" si="2"/>
        <v>0</v>
      </c>
      <c r="J25" s="102">
        <f t="shared" si="1"/>
        <v>0</v>
      </c>
    </row>
    <row r="26" spans="2:10" ht="23.25" customHeight="1" thickBot="1">
      <c r="B26" s="13"/>
      <c r="C26" s="31">
        <v>3</v>
      </c>
      <c r="D26" s="44" t="s">
        <v>98</v>
      </c>
      <c r="E26" s="61" t="s">
        <v>14</v>
      </c>
      <c r="F26" s="40">
        <f>SUM(F27:F32)</f>
        <v>56602.65297</v>
      </c>
      <c r="G26" s="40"/>
      <c r="H26" s="41">
        <f>SUM(H27:H32)</f>
        <v>5652361.91</v>
      </c>
      <c r="I26" s="34">
        <f t="shared" si="2"/>
        <v>5652.3619100000005</v>
      </c>
      <c r="J26" s="36">
        <f t="shared" si="1"/>
        <v>0.09986037073201871</v>
      </c>
    </row>
    <row r="27" spans="2:10" ht="12.75" customHeight="1">
      <c r="B27" s="13"/>
      <c r="C27" s="27"/>
      <c r="D27" s="28" t="s">
        <v>15</v>
      </c>
      <c r="E27" s="29" t="s">
        <v>16</v>
      </c>
      <c r="F27" s="79">
        <f aca="true" t="shared" si="3" ref="F27:F32">G27/1000</f>
        <v>3831.086</v>
      </c>
      <c r="G27" s="55">
        <v>3831086</v>
      </c>
      <c r="H27" s="56">
        <v>454066.5</v>
      </c>
      <c r="I27" s="57">
        <f t="shared" si="2"/>
        <v>454.0665</v>
      </c>
      <c r="J27" s="93">
        <f t="shared" si="1"/>
        <v>0.11852161501986644</v>
      </c>
    </row>
    <row r="28" spans="2:10" ht="12.75" customHeight="1">
      <c r="B28" s="13"/>
      <c r="C28" s="21"/>
      <c r="D28" s="14" t="s">
        <v>17</v>
      </c>
      <c r="E28" s="10" t="s">
        <v>18</v>
      </c>
      <c r="F28" s="79">
        <f t="shared" si="3"/>
        <v>8083.3329699999995</v>
      </c>
      <c r="G28" s="50">
        <v>8083332.97</v>
      </c>
      <c r="H28" s="51">
        <v>792912.76</v>
      </c>
      <c r="I28" s="52">
        <f t="shared" si="2"/>
        <v>792.91276</v>
      </c>
      <c r="J28" s="85">
        <f t="shared" si="1"/>
        <v>0.09809230461528298</v>
      </c>
    </row>
    <row r="29" spans="2:10" ht="12.75" customHeight="1">
      <c r="B29" s="13"/>
      <c r="C29" s="21"/>
      <c r="D29" s="14" t="s">
        <v>19</v>
      </c>
      <c r="E29" s="10" t="s">
        <v>20</v>
      </c>
      <c r="F29" s="79">
        <f t="shared" si="3"/>
        <v>3498.5</v>
      </c>
      <c r="G29" s="50">
        <v>3498500</v>
      </c>
      <c r="H29" s="51">
        <v>317596.31</v>
      </c>
      <c r="I29" s="52">
        <f t="shared" si="2"/>
        <v>317.59631</v>
      </c>
      <c r="J29" s="85">
        <f t="shared" si="1"/>
        <v>0.09078070887523225</v>
      </c>
    </row>
    <row r="30" spans="2:10" ht="12.75" customHeight="1">
      <c r="B30" s="13"/>
      <c r="C30" s="21"/>
      <c r="D30" s="14" t="s">
        <v>21</v>
      </c>
      <c r="E30" s="10" t="s">
        <v>22</v>
      </c>
      <c r="F30" s="79">
        <f t="shared" si="3"/>
        <v>21435.02</v>
      </c>
      <c r="G30" s="50">
        <v>21435020</v>
      </c>
      <c r="H30" s="51">
        <v>2248034.06</v>
      </c>
      <c r="I30" s="52">
        <f t="shared" si="2"/>
        <v>2248.03406</v>
      </c>
      <c r="J30" s="85">
        <f t="shared" si="1"/>
        <v>0.10487669523984582</v>
      </c>
    </row>
    <row r="31" spans="2:10" ht="12.75" customHeight="1">
      <c r="B31" s="13"/>
      <c r="C31" s="21"/>
      <c r="D31" s="14" t="s">
        <v>23</v>
      </c>
      <c r="E31" s="10" t="s">
        <v>24</v>
      </c>
      <c r="F31" s="79">
        <f t="shared" si="3"/>
        <v>13730.084</v>
      </c>
      <c r="G31" s="50">
        <v>13730084</v>
      </c>
      <c r="H31" s="51">
        <v>1340222.09</v>
      </c>
      <c r="I31" s="52">
        <f t="shared" si="2"/>
        <v>1340.22209</v>
      </c>
      <c r="J31" s="85">
        <f t="shared" si="1"/>
        <v>0.09761208234414297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79">
        <f t="shared" si="3"/>
        <v>6024.63</v>
      </c>
      <c r="G32" s="58">
        <v>6024630</v>
      </c>
      <c r="H32" s="59">
        <v>499530.19</v>
      </c>
      <c r="I32" s="60">
        <f t="shared" si="2"/>
        <v>499.53019</v>
      </c>
      <c r="J32" s="102">
        <f t="shared" si="1"/>
        <v>0.08291466695880079</v>
      </c>
    </row>
    <row r="33" spans="2:10" ht="12.75" customHeight="1" thickBot="1">
      <c r="B33" s="103"/>
      <c r="C33" s="31">
        <v>4</v>
      </c>
      <c r="D33" s="32" t="s">
        <v>99</v>
      </c>
      <c r="E33" s="61" t="s">
        <v>27</v>
      </c>
      <c r="F33" s="34">
        <f>SUM(F34:F35)</f>
        <v>87850</v>
      </c>
      <c r="G33" s="34"/>
      <c r="H33" s="35">
        <f>SUM(H34:H35)</f>
        <v>512111.54</v>
      </c>
      <c r="I33" s="34">
        <f t="shared" si="2"/>
        <v>512.11154</v>
      </c>
      <c r="J33" s="36">
        <f t="shared" si="1"/>
        <v>0.005829385771200911</v>
      </c>
    </row>
    <row r="34" spans="2:10" ht="21.75" customHeight="1">
      <c r="B34" s="13"/>
      <c r="C34" s="27"/>
      <c r="D34" s="28" t="s">
        <v>28</v>
      </c>
      <c r="E34" s="45">
        <v>6300100000</v>
      </c>
      <c r="F34" s="57">
        <f>G34/1000</f>
        <v>5779</v>
      </c>
      <c r="G34" s="62">
        <v>5779000</v>
      </c>
      <c r="H34" s="63">
        <v>505161.54</v>
      </c>
      <c r="I34" s="57">
        <f t="shared" si="2"/>
        <v>505.16154</v>
      </c>
      <c r="J34" s="93">
        <f t="shared" si="1"/>
        <v>0.08741331372209725</v>
      </c>
    </row>
    <row r="35" spans="2:10" ht="24" customHeight="1" thickBot="1">
      <c r="B35" s="13"/>
      <c r="C35" s="26"/>
      <c r="D35" s="42" t="s">
        <v>29</v>
      </c>
      <c r="E35" s="38">
        <v>6300200000</v>
      </c>
      <c r="F35" s="74">
        <f>G35/1000</f>
        <v>82071</v>
      </c>
      <c r="G35" s="64">
        <v>82071000</v>
      </c>
      <c r="H35" s="65">
        <v>6950</v>
      </c>
      <c r="I35" s="60">
        <f t="shared" si="2"/>
        <v>6.95</v>
      </c>
      <c r="J35" s="102">
        <f t="shared" si="1"/>
        <v>8.468277467071195E-05</v>
      </c>
    </row>
    <row r="36" spans="2:10" ht="35.25" customHeight="1" thickBot="1">
      <c r="B36" s="13"/>
      <c r="C36" s="31">
        <v>5</v>
      </c>
      <c r="D36" s="32" t="s">
        <v>100</v>
      </c>
      <c r="E36" s="61" t="s">
        <v>30</v>
      </c>
      <c r="F36" s="34">
        <f>SUM(F37:F41)</f>
        <v>770.2</v>
      </c>
      <c r="G36" s="34"/>
      <c r="H36" s="35">
        <f>SUM(H37:H41)</f>
        <v>0</v>
      </c>
      <c r="I36" s="34">
        <f t="shared" si="2"/>
        <v>0</v>
      </c>
      <c r="J36" s="36">
        <f t="shared" si="1"/>
        <v>0</v>
      </c>
    </row>
    <row r="37" spans="2:10" ht="21.75" customHeight="1">
      <c r="B37" s="13"/>
      <c r="C37" s="27"/>
      <c r="D37" s="28" t="s">
        <v>31</v>
      </c>
      <c r="E37" s="45">
        <v>6400100000</v>
      </c>
      <c r="F37" s="57">
        <f>G37/1000</f>
        <v>100</v>
      </c>
      <c r="G37" s="62">
        <v>100000</v>
      </c>
      <c r="H37" s="63">
        <v>0</v>
      </c>
      <c r="I37" s="57">
        <f t="shared" si="2"/>
        <v>0</v>
      </c>
      <c r="J37" s="93">
        <f t="shared" si="1"/>
        <v>0</v>
      </c>
    </row>
    <row r="38" spans="2:10" ht="12.75" customHeight="1">
      <c r="B38" s="13"/>
      <c r="C38" s="21"/>
      <c r="D38" s="14" t="s">
        <v>32</v>
      </c>
      <c r="E38" s="17">
        <v>6400200000</v>
      </c>
      <c r="F38" s="57">
        <f>G38/1000</f>
        <v>35</v>
      </c>
      <c r="G38" s="53">
        <v>35000</v>
      </c>
      <c r="H38" s="54">
        <v>0</v>
      </c>
      <c r="I38" s="52">
        <f t="shared" si="2"/>
        <v>0</v>
      </c>
      <c r="J38" s="85">
        <f t="shared" si="1"/>
        <v>0</v>
      </c>
    </row>
    <row r="39" spans="2:10" ht="12.75" customHeight="1">
      <c r="B39" s="13"/>
      <c r="C39" s="21"/>
      <c r="D39" s="14" t="s">
        <v>33</v>
      </c>
      <c r="E39" s="17">
        <v>6400300000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5">
        <f t="shared" si="1"/>
        <v>0</v>
      </c>
    </row>
    <row r="40" spans="2:10" ht="12.75" customHeight="1">
      <c r="B40" s="13"/>
      <c r="C40" s="21"/>
      <c r="D40" s="14" t="s">
        <v>34</v>
      </c>
      <c r="E40" s="17">
        <v>6400400000</v>
      </c>
      <c r="F40" s="57">
        <f>G40/1000</f>
        <v>65</v>
      </c>
      <c r="G40" s="53">
        <v>65000</v>
      </c>
      <c r="H40" s="54">
        <v>0</v>
      </c>
      <c r="I40" s="52">
        <f t="shared" si="2"/>
        <v>0</v>
      </c>
      <c r="J40" s="85">
        <f t="shared" si="1"/>
        <v>0</v>
      </c>
    </row>
    <row r="41" spans="2:10" ht="12.75" customHeight="1" thickBot="1">
      <c r="B41" s="13"/>
      <c r="C41" s="26"/>
      <c r="D41" s="37" t="s">
        <v>91</v>
      </c>
      <c r="E41" s="38">
        <v>6400500000</v>
      </c>
      <c r="F41" s="74">
        <f>G41/1000</f>
        <v>500</v>
      </c>
      <c r="G41" s="64">
        <v>500000</v>
      </c>
      <c r="H41" s="65">
        <v>0</v>
      </c>
      <c r="I41" s="60">
        <f t="shared" si="2"/>
        <v>0</v>
      </c>
      <c r="J41" s="102">
        <f t="shared" si="1"/>
        <v>0</v>
      </c>
    </row>
    <row r="42" spans="2:10" ht="12.75" customHeight="1" thickBot="1">
      <c r="B42" s="13"/>
      <c r="C42" s="31">
        <v>6</v>
      </c>
      <c r="D42" s="32" t="s">
        <v>101</v>
      </c>
      <c r="E42" s="61" t="s">
        <v>35</v>
      </c>
      <c r="F42" s="34">
        <f>SUM(F43:F45)</f>
        <v>45556.152</v>
      </c>
      <c r="G42" s="34"/>
      <c r="H42" s="35">
        <f>SUM(H43:H45)</f>
        <v>352388</v>
      </c>
      <c r="I42" s="34">
        <f t="shared" si="2"/>
        <v>352.388</v>
      </c>
      <c r="J42" s="36">
        <f t="shared" si="1"/>
        <v>0.007735245066352398</v>
      </c>
    </row>
    <row r="43" spans="2:10" ht="12.75" customHeight="1">
      <c r="B43" s="13"/>
      <c r="C43" s="27"/>
      <c r="D43" s="28" t="s">
        <v>72</v>
      </c>
      <c r="E43" s="29" t="s">
        <v>36</v>
      </c>
      <c r="F43" s="57">
        <f>G43/1000</f>
        <v>105</v>
      </c>
      <c r="G43" s="62">
        <v>105000</v>
      </c>
      <c r="H43" s="56">
        <v>0</v>
      </c>
      <c r="I43" s="57">
        <f t="shared" si="2"/>
        <v>0</v>
      </c>
      <c r="J43" s="93">
        <f t="shared" si="1"/>
        <v>0</v>
      </c>
    </row>
    <row r="44" spans="2:10" ht="13.5" customHeight="1">
      <c r="B44" s="13"/>
      <c r="C44" s="21"/>
      <c r="D44" s="14" t="s">
        <v>73</v>
      </c>
      <c r="E44" s="10" t="s">
        <v>37</v>
      </c>
      <c r="F44" s="57">
        <f>G44/1000</f>
        <v>979</v>
      </c>
      <c r="G44" s="53">
        <v>979000</v>
      </c>
      <c r="H44" s="51">
        <v>0</v>
      </c>
      <c r="I44" s="52">
        <f t="shared" si="2"/>
        <v>0</v>
      </c>
      <c r="J44" s="85">
        <f t="shared" si="1"/>
        <v>0</v>
      </c>
    </row>
    <row r="45" spans="2:10" ht="12.75" customHeight="1" thickBot="1">
      <c r="B45" s="13"/>
      <c r="C45" s="26"/>
      <c r="D45" s="42" t="s">
        <v>65</v>
      </c>
      <c r="E45" s="38">
        <v>653000000</v>
      </c>
      <c r="F45" s="74">
        <f>G45/1000</f>
        <v>44472.152</v>
      </c>
      <c r="G45" s="64">
        <v>44472152</v>
      </c>
      <c r="H45" s="59">
        <v>352388</v>
      </c>
      <c r="I45" s="60">
        <f t="shared" si="2"/>
        <v>352.388</v>
      </c>
      <c r="J45" s="102">
        <f t="shared" si="1"/>
        <v>0.007923790150744223</v>
      </c>
    </row>
    <row r="46" spans="2:10" ht="12.75" customHeight="1" thickBot="1">
      <c r="B46" s="13"/>
      <c r="C46" s="31">
        <v>7</v>
      </c>
      <c r="D46" s="32" t="s">
        <v>102</v>
      </c>
      <c r="E46" s="61" t="s">
        <v>38</v>
      </c>
      <c r="F46" s="40">
        <f>SUM(F47:F50)</f>
        <v>17351.14479</v>
      </c>
      <c r="G46" s="40"/>
      <c r="H46" s="41">
        <f>SUM(H47:H50)</f>
        <v>614503.99</v>
      </c>
      <c r="I46" s="34">
        <f t="shared" si="2"/>
        <v>614.50399</v>
      </c>
      <c r="J46" s="36">
        <f t="shared" si="1"/>
        <v>0.03541576059892934</v>
      </c>
    </row>
    <row r="47" spans="2:10" ht="21.75" customHeight="1">
      <c r="B47" s="13"/>
      <c r="C47" s="27"/>
      <c r="D47" s="120" t="s">
        <v>74</v>
      </c>
      <c r="E47" s="29" t="s">
        <v>39</v>
      </c>
      <c r="F47" s="79">
        <f>G47/1000</f>
        <v>500</v>
      </c>
      <c r="G47" s="55">
        <v>500000</v>
      </c>
      <c r="H47" s="56">
        <v>0</v>
      </c>
      <c r="I47" s="57">
        <f t="shared" si="2"/>
        <v>0</v>
      </c>
      <c r="J47" s="93">
        <f t="shared" si="1"/>
        <v>0</v>
      </c>
    </row>
    <row r="48" spans="2:10" ht="16.5" customHeight="1">
      <c r="B48" s="13"/>
      <c r="C48" s="21"/>
      <c r="D48" s="121" t="s">
        <v>75</v>
      </c>
      <c r="E48" s="10" t="s">
        <v>40</v>
      </c>
      <c r="F48" s="80">
        <f>G48/1000</f>
        <v>3856.98545</v>
      </c>
      <c r="G48" s="50">
        <v>3856985.45</v>
      </c>
      <c r="H48" s="51">
        <v>0</v>
      </c>
      <c r="I48" s="52">
        <f t="shared" si="2"/>
        <v>0</v>
      </c>
      <c r="J48" s="85">
        <f t="shared" si="1"/>
        <v>0</v>
      </c>
    </row>
    <row r="49" spans="2:10" ht="27.75" customHeight="1">
      <c r="B49" s="13"/>
      <c r="C49" s="21"/>
      <c r="D49" s="121" t="s">
        <v>76</v>
      </c>
      <c r="E49" s="10" t="s">
        <v>41</v>
      </c>
      <c r="F49" s="81">
        <f>G49/1000</f>
        <v>2220.4</v>
      </c>
      <c r="G49" s="50">
        <v>2220400</v>
      </c>
      <c r="H49" s="51">
        <v>0</v>
      </c>
      <c r="I49" s="52">
        <f t="shared" si="2"/>
        <v>0</v>
      </c>
      <c r="J49" s="85">
        <f t="shared" si="1"/>
        <v>0</v>
      </c>
    </row>
    <row r="50" spans="2:10" ht="12.75" customHeight="1" thickBot="1">
      <c r="B50" s="13"/>
      <c r="C50" s="26"/>
      <c r="D50" s="122" t="s">
        <v>77</v>
      </c>
      <c r="E50" s="43" t="s">
        <v>42</v>
      </c>
      <c r="F50" s="81">
        <f>G50/1000</f>
        <v>10773.75934</v>
      </c>
      <c r="G50" s="58">
        <v>10773759.34</v>
      </c>
      <c r="H50" s="59">
        <v>614503.99</v>
      </c>
      <c r="I50" s="60">
        <f t="shared" si="2"/>
        <v>614.50399</v>
      </c>
      <c r="J50" s="102">
        <f t="shared" si="1"/>
        <v>0.057037100106600305</v>
      </c>
    </row>
    <row r="51" spans="2:10" ht="24" customHeight="1" thickBot="1">
      <c r="B51" s="13"/>
      <c r="C51" s="31">
        <v>8</v>
      </c>
      <c r="D51" s="32" t="s">
        <v>103</v>
      </c>
      <c r="E51" s="61" t="s">
        <v>43</v>
      </c>
      <c r="F51" s="40">
        <f>SUM(F52:F52)</f>
        <v>2700</v>
      </c>
      <c r="G51" s="40"/>
      <c r="H51" s="41">
        <f>SUM(H52:H52)</f>
        <v>0</v>
      </c>
      <c r="I51" s="34">
        <f t="shared" si="2"/>
        <v>0</v>
      </c>
      <c r="J51" s="36">
        <f t="shared" si="1"/>
        <v>0</v>
      </c>
    </row>
    <row r="52" spans="2:10" ht="15.75" customHeight="1" thickBot="1">
      <c r="B52" s="13"/>
      <c r="C52" s="104"/>
      <c r="D52" s="105" t="s">
        <v>44</v>
      </c>
      <c r="E52" s="106" t="s">
        <v>45</v>
      </c>
      <c r="F52" s="101">
        <f>G52/1000</f>
        <v>2700</v>
      </c>
      <c r="G52" s="107">
        <v>2700000</v>
      </c>
      <c r="H52" s="108">
        <v>0</v>
      </c>
      <c r="I52" s="74">
        <f t="shared" si="2"/>
        <v>0</v>
      </c>
      <c r="J52" s="109">
        <f t="shared" si="1"/>
        <v>0</v>
      </c>
    </row>
    <row r="53" spans="2:10" ht="17.25" customHeight="1" thickBot="1">
      <c r="B53" s="13"/>
      <c r="C53" s="31">
        <v>9</v>
      </c>
      <c r="D53" s="44" t="s">
        <v>104</v>
      </c>
      <c r="E53" s="61" t="s">
        <v>46</v>
      </c>
      <c r="F53" s="40">
        <f>SUM(F54:F55)</f>
        <v>23644.5046</v>
      </c>
      <c r="G53" s="40"/>
      <c r="H53" s="41">
        <f>SUM(H54:H55)</f>
        <v>1691646.6</v>
      </c>
      <c r="I53" s="34">
        <f t="shared" si="2"/>
        <v>1691.6466</v>
      </c>
      <c r="J53" s="36">
        <f t="shared" si="1"/>
        <v>0.0715450219244602</v>
      </c>
    </row>
    <row r="54" spans="2:10" ht="14.25" customHeight="1">
      <c r="B54" s="13"/>
      <c r="C54" s="27"/>
      <c r="D54" s="120" t="s">
        <v>79</v>
      </c>
      <c r="E54" s="29" t="s">
        <v>47</v>
      </c>
      <c r="F54" s="79">
        <f>G54/1000</f>
        <v>22720.0046</v>
      </c>
      <c r="G54" s="55">
        <v>22720004.6</v>
      </c>
      <c r="H54" s="56">
        <v>1691646.6</v>
      </c>
      <c r="I54" s="57">
        <f t="shared" si="2"/>
        <v>1691.6466</v>
      </c>
      <c r="J54" s="93">
        <f t="shared" si="1"/>
        <v>0.07445626133367948</v>
      </c>
    </row>
    <row r="55" spans="2:10" ht="21.75" customHeight="1" thickBot="1">
      <c r="B55" s="13"/>
      <c r="C55" s="26"/>
      <c r="D55" s="122" t="s">
        <v>78</v>
      </c>
      <c r="E55" s="43" t="s">
        <v>48</v>
      </c>
      <c r="F55" s="101">
        <f>G55/1000</f>
        <v>924.5</v>
      </c>
      <c r="G55" s="58">
        <v>924500</v>
      </c>
      <c r="H55" s="59">
        <v>0</v>
      </c>
      <c r="I55" s="60">
        <f t="shared" si="2"/>
        <v>0</v>
      </c>
      <c r="J55" s="102">
        <f t="shared" si="1"/>
        <v>0</v>
      </c>
    </row>
    <row r="56" spans="2:10" ht="24.75" customHeight="1" thickBot="1">
      <c r="B56" s="13"/>
      <c r="C56" s="31">
        <v>10</v>
      </c>
      <c r="D56" s="44" t="s">
        <v>105</v>
      </c>
      <c r="E56" s="61" t="s">
        <v>49</v>
      </c>
      <c r="F56" s="40">
        <f>SUM(F57:F59)</f>
        <v>770</v>
      </c>
      <c r="G56" s="40"/>
      <c r="H56" s="41">
        <f>SUM(H57:H59)</f>
        <v>50000</v>
      </c>
      <c r="I56" s="34">
        <f t="shared" si="2"/>
        <v>50</v>
      </c>
      <c r="J56" s="36">
        <f t="shared" si="1"/>
        <v>0.06493506493506493</v>
      </c>
    </row>
    <row r="57" spans="2:10" ht="12.75" customHeight="1">
      <c r="B57" s="13"/>
      <c r="C57" s="27"/>
      <c r="D57" s="28" t="s">
        <v>50</v>
      </c>
      <c r="E57" s="29" t="s">
        <v>51</v>
      </c>
      <c r="F57" s="79">
        <f>G57/1000</f>
        <v>605</v>
      </c>
      <c r="G57" s="55">
        <v>605000</v>
      </c>
      <c r="H57" s="56">
        <v>0</v>
      </c>
      <c r="I57" s="57">
        <f t="shared" si="2"/>
        <v>0</v>
      </c>
      <c r="J57" s="93">
        <f t="shared" si="1"/>
        <v>0</v>
      </c>
    </row>
    <row r="58" spans="2:10" ht="12.75" customHeight="1">
      <c r="B58" s="13"/>
      <c r="C58" s="21"/>
      <c r="D58" s="14" t="s">
        <v>52</v>
      </c>
      <c r="E58" s="10" t="s">
        <v>53</v>
      </c>
      <c r="F58" s="79">
        <f>G58/1000</f>
        <v>93</v>
      </c>
      <c r="G58" s="50">
        <v>93000</v>
      </c>
      <c r="H58" s="51">
        <v>40000</v>
      </c>
      <c r="I58" s="52">
        <f t="shared" si="2"/>
        <v>40</v>
      </c>
      <c r="J58" s="85">
        <f t="shared" si="1"/>
        <v>0.43010752688172044</v>
      </c>
    </row>
    <row r="59" spans="2:10" ht="12.75" customHeight="1" thickBot="1">
      <c r="B59" s="13"/>
      <c r="C59" s="26"/>
      <c r="D59" s="42" t="s">
        <v>54</v>
      </c>
      <c r="E59" s="43" t="s">
        <v>55</v>
      </c>
      <c r="F59" s="101">
        <f>G59/1000</f>
        <v>72</v>
      </c>
      <c r="G59" s="58">
        <v>72000</v>
      </c>
      <c r="H59" s="59">
        <v>10000</v>
      </c>
      <c r="I59" s="60">
        <f t="shared" si="2"/>
        <v>10</v>
      </c>
      <c r="J59" s="102">
        <f t="shared" si="1"/>
        <v>0.1388888888888889</v>
      </c>
    </row>
    <row r="60" spans="2:10" ht="12.75" customHeight="1" thickBot="1">
      <c r="B60" s="103"/>
      <c r="C60" s="31">
        <v>11</v>
      </c>
      <c r="D60" s="44" t="s">
        <v>106</v>
      </c>
      <c r="E60" s="61" t="s">
        <v>56</v>
      </c>
      <c r="F60" s="40">
        <f>SUM(F61:F63)</f>
        <v>922.1</v>
      </c>
      <c r="G60" s="40"/>
      <c r="H60" s="41">
        <f>SUM(H61:H63)</f>
        <v>0</v>
      </c>
      <c r="I60" s="34">
        <f t="shared" si="2"/>
        <v>0</v>
      </c>
      <c r="J60" s="36">
        <f t="shared" si="1"/>
        <v>0</v>
      </c>
    </row>
    <row r="61" spans="2:10" ht="21.75" customHeight="1">
      <c r="B61" s="13"/>
      <c r="C61" s="27"/>
      <c r="D61" s="28" t="s">
        <v>57</v>
      </c>
      <c r="E61" s="45">
        <v>7000100000</v>
      </c>
      <c r="F61" s="110">
        <f>G61/1000</f>
        <v>70</v>
      </c>
      <c r="G61" s="30">
        <v>70000</v>
      </c>
      <c r="H61" s="56">
        <v>0</v>
      </c>
      <c r="I61" s="57">
        <f t="shared" si="2"/>
        <v>0</v>
      </c>
      <c r="J61" s="93">
        <f t="shared" si="1"/>
        <v>0</v>
      </c>
    </row>
    <row r="62" spans="2:10" ht="21.75" customHeight="1">
      <c r="B62" s="13"/>
      <c r="C62" s="21"/>
      <c r="D62" s="14" t="s">
        <v>58</v>
      </c>
      <c r="E62" s="17">
        <v>7000200000</v>
      </c>
      <c r="F62" s="82">
        <f>G62/1000</f>
        <v>222.5</v>
      </c>
      <c r="G62" s="19">
        <v>222500</v>
      </c>
      <c r="H62" s="51">
        <v>0</v>
      </c>
      <c r="I62" s="52">
        <f t="shared" si="2"/>
        <v>0</v>
      </c>
      <c r="J62" s="85">
        <f t="shared" si="1"/>
        <v>0</v>
      </c>
    </row>
    <row r="63" spans="2:10" ht="21.75" customHeight="1" thickBot="1">
      <c r="B63" s="13"/>
      <c r="C63" s="26"/>
      <c r="D63" s="42" t="s">
        <v>66</v>
      </c>
      <c r="E63" s="38">
        <v>7000300000</v>
      </c>
      <c r="F63" s="111">
        <f>G63/1000</f>
        <v>629.6</v>
      </c>
      <c r="G63" s="39">
        <v>629600</v>
      </c>
      <c r="H63" s="59">
        <v>0</v>
      </c>
      <c r="I63" s="60">
        <f t="shared" si="2"/>
        <v>0</v>
      </c>
      <c r="J63" s="102">
        <f t="shared" si="1"/>
        <v>0</v>
      </c>
    </row>
    <row r="64" spans="2:10" ht="24.75" customHeight="1" thickBot="1">
      <c r="B64" s="13"/>
      <c r="C64" s="31">
        <v>12</v>
      </c>
      <c r="D64" s="32" t="s">
        <v>107</v>
      </c>
      <c r="E64" s="33" t="s">
        <v>59</v>
      </c>
      <c r="F64" s="35">
        <f>SUM(F65:F66)</f>
        <v>4617</v>
      </c>
      <c r="G64" s="41"/>
      <c r="H64" s="41">
        <f>SUM(H65:H66)</f>
        <v>114414.03</v>
      </c>
      <c r="I64" s="34">
        <f t="shared" si="2"/>
        <v>114.41403</v>
      </c>
      <c r="J64" s="36">
        <f t="shared" si="1"/>
        <v>0.02478103313840156</v>
      </c>
    </row>
    <row r="65" spans="2:10" ht="16.5" customHeight="1">
      <c r="B65" s="13"/>
      <c r="C65" s="27"/>
      <c r="D65" s="120" t="s">
        <v>80</v>
      </c>
      <c r="E65" s="29" t="s">
        <v>60</v>
      </c>
      <c r="F65" s="57">
        <f>G65/1000</f>
        <v>2220</v>
      </c>
      <c r="G65" s="55">
        <v>2220000</v>
      </c>
      <c r="H65" s="56">
        <v>11800</v>
      </c>
      <c r="I65" s="57">
        <f t="shared" si="2"/>
        <v>11.8</v>
      </c>
      <c r="J65" s="93">
        <f t="shared" si="1"/>
        <v>0.005315315315315316</v>
      </c>
    </row>
    <row r="66" spans="2:10" ht="16.5" customHeight="1" thickBot="1">
      <c r="B66" s="13"/>
      <c r="C66" s="26"/>
      <c r="D66" s="122" t="s">
        <v>81</v>
      </c>
      <c r="E66" s="43" t="s">
        <v>61</v>
      </c>
      <c r="F66" s="74">
        <f>G66/1000</f>
        <v>2397</v>
      </c>
      <c r="G66" s="58">
        <v>2397000</v>
      </c>
      <c r="H66" s="59">
        <v>102614.03</v>
      </c>
      <c r="I66" s="60">
        <f t="shared" si="2"/>
        <v>102.61403</v>
      </c>
      <c r="J66" s="102">
        <f t="shared" si="1"/>
        <v>0.04280935753024614</v>
      </c>
    </row>
    <row r="67" spans="2:10" ht="24" customHeight="1" thickBot="1">
      <c r="B67" s="13"/>
      <c r="C67" s="31">
        <v>13</v>
      </c>
      <c r="D67" s="48" t="s">
        <v>108</v>
      </c>
      <c r="E67" s="49">
        <v>7200000000</v>
      </c>
      <c r="F67" s="40">
        <f>SUM(F68:F70)</f>
        <v>6200</v>
      </c>
      <c r="G67" s="40"/>
      <c r="H67" s="41">
        <f>SUM(H68:H70)</f>
        <v>0</v>
      </c>
      <c r="I67" s="34">
        <f t="shared" si="2"/>
        <v>0</v>
      </c>
      <c r="J67" s="36">
        <f t="shared" si="1"/>
        <v>0</v>
      </c>
    </row>
    <row r="68" spans="2:10" ht="21.75" customHeight="1">
      <c r="B68" s="13"/>
      <c r="C68" s="27"/>
      <c r="D68" s="46" t="s">
        <v>67</v>
      </c>
      <c r="E68" s="47">
        <v>7200100000</v>
      </c>
      <c r="F68" s="112">
        <f>G68/1000</f>
        <v>1200</v>
      </c>
      <c r="G68" s="55">
        <v>1200000</v>
      </c>
      <c r="H68" s="56">
        <v>0</v>
      </c>
      <c r="I68" s="57">
        <f t="shared" si="2"/>
        <v>0</v>
      </c>
      <c r="J68" s="93">
        <v>0</v>
      </c>
    </row>
    <row r="69" spans="2:10" ht="24" customHeight="1" thickBot="1">
      <c r="B69" s="13"/>
      <c r="C69" s="26"/>
      <c r="D69" s="20" t="s">
        <v>68</v>
      </c>
      <c r="E69" s="18">
        <v>7200200000</v>
      </c>
      <c r="F69" s="83">
        <f>G69/1000</f>
        <v>5000</v>
      </c>
      <c r="G69" s="50">
        <v>5000000</v>
      </c>
      <c r="H69" s="51">
        <v>0</v>
      </c>
      <c r="I69" s="52">
        <f t="shared" si="2"/>
        <v>0</v>
      </c>
      <c r="J69" s="85">
        <f t="shared" si="1"/>
        <v>0</v>
      </c>
    </row>
    <row r="70" spans="2:10" ht="14.25" customHeight="1" hidden="1" thickBot="1">
      <c r="B70" s="13"/>
      <c r="C70" s="26"/>
      <c r="D70" s="70" t="s">
        <v>90</v>
      </c>
      <c r="E70" s="67">
        <v>7200300000</v>
      </c>
      <c r="F70" s="83">
        <f>G70/1000</f>
        <v>0</v>
      </c>
      <c r="G70" s="68">
        <v>0</v>
      </c>
      <c r="H70" s="69">
        <v>0</v>
      </c>
      <c r="I70" s="60">
        <f t="shared" si="2"/>
        <v>0</v>
      </c>
      <c r="J70" s="102">
        <v>0</v>
      </c>
    </row>
    <row r="71" spans="2:10" ht="25.5" customHeight="1" thickBot="1">
      <c r="B71" s="13"/>
      <c r="C71" s="76">
        <v>14</v>
      </c>
      <c r="D71" s="75" t="s">
        <v>94</v>
      </c>
      <c r="E71" s="77">
        <v>7300000000</v>
      </c>
      <c r="F71" s="78">
        <f>SUM(F72:F73)</f>
        <v>1151.6</v>
      </c>
      <c r="G71" s="78">
        <f>SUM(G72:G73)</f>
        <v>1151600</v>
      </c>
      <c r="H71" s="78">
        <f>SUM(H72:H73)</f>
        <v>0</v>
      </c>
      <c r="I71" s="78">
        <f>SUM(I72:I73)</f>
        <v>0</v>
      </c>
      <c r="J71" s="36">
        <f t="shared" si="1"/>
        <v>0</v>
      </c>
    </row>
    <row r="72" spans="2:10" ht="15" customHeight="1">
      <c r="B72" s="13"/>
      <c r="C72" s="86"/>
      <c r="D72" s="123" t="s">
        <v>92</v>
      </c>
      <c r="E72" s="71">
        <v>7310000000</v>
      </c>
      <c r="F72" s="84">
        <f>G72/1000</f>
        <v>500</v>
      </c>
      <c r="G72" s="72">
        <v>500000</v>
      </c>
      <c r="H72" s="73">
        <v>0</v>
      </c>
      <c r="I72" s="74">
        <f t="shared" si="2"/>
        <v>0</v>
      </c>
      <c r="J72" s="93">
        <f t="shared" si="1"/>
        <v>0</v>
      </c>
    </row>
    <row r="73" spans="2:10" ht="16.5" customHeight="1" thickBot="1">
      <c r="B73" s="8"/>
      <c r="C73" s="87"/>
      <c r="D73" s="124" t="s">
        <v>93</v>
      </c>
      <c r="E73" s="67">
        <v>7320000000</v>
      </c>
      <c r="F73" s="84">
        <f>G73/1000</f>
        <v>651.6</v>
      </c>
      <c r="G73" s="58">
        <v>651600</v>
      </c>
      <c r="H73" s="69">
        <v>0</v>
      </c>
      <c r="I73" s="60">
        <f t="shared" si="2"/>
        <v>0</v>
      </c>
      <c r="J73" s="102">
        <f t="shared" si="1"/>
        <v>0</v>
      </c>
    </row>
    <row r="74" spans="2:10" ht="12.75" customHeight="1" thickBot="1">
      <c r="B74" s="9"/>
      <c r="C74" s="116" t="s">
        <v>63</v>
      </c>
      <c r="D74" s="117"/>
      <c r="E74" s="117"/>
      <c r="F74" s="40">
        <f>F15+F22+F26+F33+F36+F42+F46+F51+F53+F56+F60+F64+F67+F71</f>
        <v>776092.49505</v>
      </c>
      <c r="G74" s="40"/>
      <c r="H74" s="40">
        <f>H15+H22+H26+H33+H36+H42+H46+H51+H53+H56+H60+H64+H67+H71</f>
        <v>48361997.96</v>
      </c>
      <c r="I74" s="40">
        <f>I15+I22+I26+I33+I36+I42+I46+I51+I53+I56+I60+I64+I67+I71</f>
        <v>48361.99795999999</v>
      </c>
      <c r="J74" s="113">
        <f t="shared" si="1"/>
        <v>0.06231473473646238</v>
      </c>
    </row>
    <row r="75" spans="2:8" ht="12.75" customHeight="1">
      <c r="B75" s="11"/>
      <c r="C75" s="11"/>
      <c r="D75" s="2"/>
      <c r="E75" s="2"/>
      <c r="F75" s="15"/>
      <c r="G75" s="15"/>
      <c r="H75" s="22"/>
    </row>
    <row r="76" spans="2:8" ht="11.25" customHeight="1">
      <c r="B76" s="8"/>
      <c r="C76" s="8"/>
      <c r="D76" s="8"/>
      <c r="E76" s="12"/>
      <c r="F76" s="3"/>
      <c r="G76" s="3"/>
      <c r="H76" s="22"/>
    </row>
    <row r="77" spans="2:8" ht="11.25" customHeight="1">
      <c r="B77" s="8"/>
      <c r="C77" s="8"/>
      <c r="D77" s="12"/>
      <c r="E77" s="6"/>
      <c r="F77" s="3"/>
      <c r="G77" s="3"/>
      <c r="H77" s="22"/>
    </row>
    <row r="78" spans="2:8" ht="12.75" customHeight="1">
      <c r="B78" s="8"/>
      <c r="C78" s="8"/>
      <c r="D78" s="12"/>
      <c r="E78" s="6"/>
      <c r="F78" s="3"/>
      <c r="G78" s="3"/>
      <c r="H78" s="22"/>
    </row>
    <row r="79" spans="2:8" ht="11.25" customHeight="1">
      <c r="B79" s="8"/>
      <c r="C79" s="8"/>
      <c r="D79" s="8"/>
      <c r="E79" s="12"/>
      <c r="F79" s="3"/>
      <c r="G79" s="3"/>
      <c r="H79" s="22"/>
    </row>
    <row r="80" spans="2:8" ht="11.25" customHeight="1">
      <c r="B80" s="8"/>
      <c r="C80" s="8"/>
      <c r="D80" s="12"/>
      <c r="E80" s="6"/>
      <c r="F80" s="3"/>
      <c r="G80" s="3"/>
      <c r="H80" s="22"/>
    </row>
    <row r="81" spans="2:8" ht="11.25" customHeight="1">
      <c r="B81" s="8"/>
      <c r="C81" s="8"/>
      <c r="D81" s="12"/>
      <c r="E81" s="12"/>
      <c r="F81" s="3"/>
      <c r="G81" s="3"/>
      <c r="H81" s="22"/>
    </row>
    <row r="82" spans="2:8" ht="12.75" customHeight="1">
      <c r="B82" s="11"/>
      <c r="C82" s="11"/>
      <c r="D82" s="2"/>
      <c r="E82" s="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2019-02-13T03:39:11Z</dcterms:modified>
  <cp:category/>
  <cp:version/>
  <cp:contentType/>
  <cp:contentStatus/>
</cp:coreProperties>
</file>