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<sst xmlns="http://schemas.openxmlformats.org/spreadsheetml/2006/main" count="110" uniqueCount="110">
  <si>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</si>
  <si>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</si>
  <si>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</si>
  <si>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</si>
  <si>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</si>
  <si>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</si>
  <si>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</si>
  <si>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</si>
  <si>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</si>
  <si>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</si>
  <si>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</si>
  <si>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</si>
  <si>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</si>
  <si>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</si>
  <si>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</si>
  <si>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</si>
  <si>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</si>
  <si>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</si>
  <si>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</si>
  <si>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</si>
  <si>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</si>
  <si>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</si>
  <si>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</si>
  <si>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</si>
  <si>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</si>
  <si>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</si>
  <si>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</si>
  <si>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</si>
  <si>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</si>
  <si>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</si>
  <si>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</si>
  <si>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</si>
  <si>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Подпрограмма Профилактика инфекционных заболеваний, включая иммунопрофилактику</t>
  </si>
  <si>
    <t>Подпрограмма "Профилактика ВИЧ-инфекции"</t>
  </si>
  <si>
    <t>Подпрограмма "Профилактика туберкулеза"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</si>
  <si>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</si>
  <si>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</si>
  <si>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</si>
  <si>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</si>
  <si>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</si>
  <si>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</si>
  <si>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</si>
  <si>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</si>
  <si>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6700000000</t>
  </si>
  <si>
    <t>Подпрограмма "Молодым семьям-доступное жилье"</t>
  </si>
  <si>
    <t>6710000000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</si>
  <si>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</si>
  <si>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</si>
  <si>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</si>
  <si>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</si>
  <si>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</si>
  <si>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</si>
  <si>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</si>
  <si>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</si>
  <si>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</si>
  <si>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</si>
  <si>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</si>
  <si>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</si>
  <si>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</si>
  <si>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</si>
  <si>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</si>
  <si>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</si>
  <si>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</si>
  <si>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</si>
  <si>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</si>
  <si>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</si>
  <si>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</si>
  <si>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</si>
  <si>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</si>
  <si>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</si>
  <si>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</si>
  <si>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</si>
  <si>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</si>
  <si>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</si>
  <si>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</si>
  <si>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</si>
  <si>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</si>
  <si>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</si>
  <si>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</si>
  <si>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</si>
  <si>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</si>
  <si>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</si>
  <si>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</si>
  <si>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</si>
  <si>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</si>
  <si>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</si>
  <si>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</si>
  <si>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</si>
  <si>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</si>
  <si>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</si>
  <si>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</si>
  <si>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</si>
  <si>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</si>
  <si>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</si>
  <si>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</si>
  <si>
    <t>Зиминского городского муниципального образования по состоянию на 01.03.2019 г.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</si>
  <si>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</si>
  <si>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Муниципальная программа Зиминского городского муниципального образования "Развитие образования" на 2016-2021гг.</t>
  </si>
  <si>
    <t>Муниципальная программа Зиминского городского муниципального образования "Молодежная политика" на 2016-2021гг.</t>
  </si>
  <si>
    <t>Муниципальная программа Зиминского городского муниципального образования "Развитие культуры" на 2016-2021гг.</t>
  </si>
  <si>
    <t>Муниципальная программа "Развитие  физической культуры и спорта" на 2016-2021гг.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</si>
  <si>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2016-2021 гг.</t>
  </si>
  <si>
    <t>Муниципальная программа "Социальная поддержка населения" на 2016-2021гг.</t>
  </si>
  <si>
    <t>Муниципальная программа "Жилищно-коммунальное хозяйство" на 2016-2021гг.</t>
  </si>
  <si>
    <t>Муниципальная программа Зиминского городского муниципального образования "Обеспечение населения города доступным жильем" на 2016-2021гг.</t>
  </si>
  <si>
    <t>Муниципальная программа "Развитие дорожного хозяйства" на 2016-2021гг.</t>
  </si>
  <si>
    <t>Муниципальная программа Зиминского городского муниципального образования "Экономическое развитие" на 2016-2021гг.</t>
  </si>
  <si>
    <t>Муниципальная программа "Охрана труда" на 2016-2021гг.</t>
  </si>
  <si>
    <t>Муниципальная программа Зиминского городского муниципального образования "Безопасность" на 2016-2021гг.</t>
  </si>
  <si>
    <t>Муниципальная программа Зиминского городского муниципального образования "Охрана окружающей среды ЗГМО на 2016-2021 годы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</si>
</sst>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0" fontId="4" fillId="0" borderId="15" xfId="52" applyNumberFormat="1" applyFont="1" applyFill="1" applyBorder="1" applyAlignment="1" applyProtection="1">
      <alignment horizontal="left"/>
      <protection hidden="1"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180" fontId="4" fillId="33" borderId="17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/>
      <protection hidden="1"/>
    </xf>
    <xf numFmtId="183" fontId="4" fillId="0" borderId="18" xfId="52" applyNumberFormat="1" applyFont="1" applyBorder="1" applyProtection="1">
      <alignment/>
      <protection hidden="1"/>
    </xf>
    <xf numFmtId="0" fontId="3" fillId="0" borderId="19" xfId="52" applyNumberFormat="1" applyFont="1" applyFill="1" applyBorder="1" applyAlignment="1" applyProtection="1">
      <alignment horizontal="left"/>
      <protection hidden="1"/>
    </xf>
    <xf numFmtId="180" fontId="3" fillId="33" borderId="20" xfId="52" applyNumberFormat="1" applyFont="1" applyFill="1" applyBorder="1" applyAlignment="1" applyProtection="1">
      <alignment wrapText="1"/>
      <protection hidden="1"/>
    </xf>
    <xf numFmtId="0" fontId="3" fillId="33" borderId="21" xfId="52" applyNumberFormat="1" applyFont="1" applyFill="1" applyBorder="1" applyAlignment="1" applyProtection="1">
      <alignment/>
      <protection hidden="1"/>
    </xf>
    <xf numFmtId="183" fontId="3" fillId="34" borderId="21" xfId="52" applyNumberFormat="1" applyFont="1" applyFill="1" applyBorder="1" applyProtection="1">
      <alignment/>
      <protection hidden="1"/>
    </xf>
    <xf numFmtId="4" fontId="3" fillId="34" borderId="21" xfId="52" applyNumberFormat="1" applyFont="1" applyFill="1" applyBorder="1" applyProtection="1">
      <alignment/>
      <protection hidden="1"/>
    </xf>
    <xf numFmtId="10" fontId="3" fillId="0" borderId="22" xfId="52" applyNumberFormat="1" applyFont="1" applyBorder="1">
      <alignment/>
      <protection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 horizontal="left"/>
      <protection hidden="1"/>
    </xf>
    <xf numFmtId="183" fontId="4" fillId="0" borderId="24" xfId="52" applyNumberFormat="1" applyFont="1" applyBorder="1" applyProtection="1">
      <alignment/>
      <protection hidden="1"/>
    </xf>
    <xf numFmtId="183" fontId="3" fillId="0" borderId="21" xfId="52" applyNumberFormat="1" applyFont="1" applyBorder="1" applyProtection="1">
      <alignment/>
      <protection hidden="1"/>
    </xf>
    <xf numFmtId="4" fontId="3" fillId="0" borderId="21" xfId="52" applyNumberFormat="1" applyFont="1" applyBorder="1" applyProtection="1">
      <alignment/>
      <protection hidden="1"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 horizontal="left"/>
      <protection hidden="1"/>
    </xf>
    <xf numFmtId="180" fontId="4" fillId="33" borderId="26" xfId="52" applyNumberFormat="1" applyFont="1" applyFill="1" applyBorder="1" applyAlignment="1" applyProtection="1">
      <alignment wrapText="1"/>
      <protection hidden="1"/>
    </xf>
    <xf numFmtId="0" fontId="4" fillId="33" borderId="27" xfId="52" applyNumberFormat="1" applyFont="1" applyFill="1" applyBorder="1" applyAlignment="1" applyProtection="1">
      <alignment horizontal="left"/>
      <protection hidden="1"/>
    </xf>
    <xf numFmtId="180" fontId="3" fillId="33" borderId="28" xfId="52" applyNumberFormat="1" applyFont="1" applyFill="1" applyBorder="1" applyAlignment="1" applyProtection="1">
      <alignment wrapText="1"/>
      <protection hidden="1"/>
    </xf>
    <xf numFmtId="0" fontId="3" fillId="33" borderId="29" xfId="52" applyNumberFormat="1" applyFont="1" applyFill="1" applyBorder="1" applyAlignment="1" applyProtection="1">
      <alignment horizontal="left"/>
      <protection hidden="1"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27" xfId="52" applyNumberFormat="1" applyFont="1" applyBorder="1" applyProtection="1">
      <alignment/>
      <protection hidden="1"/>
    </xf>
    <xf numFmtId="4" fontId="4" fillId="0" borderId="27" xfId="52" applyNumberFormat="1" applyFont="1" applyBorder="1" applyProtection="1">
      <alignment/>
      <protection hidden="1"/>
    </xf>
    <xf numFmtId="183" fontId="3" fillId="34" borderId="27" xfId="52" applyNumberFormat="1" applyFont="1" applyFill="1" applyBorder="1" applyProtection="1">
      <alignment/>
      <protection hidden="1"/>
    </xf>
    <xf numFmtId="183" fontId="4" fillId="0" borderId="30" xfId="52" applyNumberFormat="1" applyFont="1" applyBorder="1" applyProtection="1">
      <alignment/>
      <protection hidden="1"/>
    </xf>
    <xf numFmtId="4" fontId="4" fillId="0" borderId="30" xfId="52" applyNumberFormat="1" applyFont="1" applyBorder="1" applyProtection="1">
      <alignment/>
      <protection hidden="1"/>
    </xf>
    <xf numFmtId="183" fontId="3" fillId="34" borderId="30" xfId="52" applyNumberFormat="1" applyFont="1" applyFill="1" applyBorder="1" applyProtection="1">
      <alignment/>
      <protection hidden="1"/>
    </xf>
    <xf numFmtId="0" fontId="3" fillId="33" borderId="25" xfId="52" applyNumberFormat="1" applyFont="1" applyFill="1" applyBorder="1" applyAlignment="1" applyProtection="1">
      <alignment/>
      <protection hidden="1"/>
    </xf>
    <xf numFmtId="183" fontId="4" fillId="34" borderId="27" xfId="52" applyNumberFormat="1" applyFont="1" applyFill="1" applyBorder="1" applyProtection="1">
      <alignment/>
      <protection hidden="1"/>
    </xf>
    <xf numFmtId="4" fontId="4" fillId="34" borderId="27" xfId="52" applyNumberFormat="1" applyFont="1" applyFill="1" applyBorder="1" applyProtection="1">
      <alignment/>
      <protection hidden="1"/>
    </xf>
    <xf numFmtId="183" fontId="4" fillId="34" borderId="30" xfId="52" applyNumberFormat="1" applyFont="1" applyFill="1" applyBorder="1" applyProtection="1">
      <alignment/>
      <protection hidden="1"/>
    </xf>
    <xf numFmtId="4" fontId="4" fillId="34" borderId="30" xfId="52" applyNumberFormat="1" applyFont="1" applyFill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0" xfId="52" applyFont="1" applyBorder="1" applyAlignment="1">
      <alignment horizontal="left"/>
      <protection/>
    </xf>
    <xf numFmtId="183" fontId="4" fillId="0" borderId="30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0" fontId="4" fillId="0" borderId="31" xfId="52" applyNumberFormat="1" applyFont="1" applyBorder="1" applyAlignment="1">
      <alignment vertical="top" wrapText="1"/>
      <protection/>
    </xf>
    <xf numFmtId="0" fontId="4" fillId="0" borderId="27" xfId="52" applyFont="1" applyBorder="1" applyAlignment="1">
      <alignment horizontal="left"/>
      <protection/>
    </xf>
    <xf numFmtId="183" fontId="4" fillId="0" borderId="27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183" fontId="3" fillId="34" borderId="32" xfId="52" applyNumberFormat="1" applyFont="1" applyFill="1" applyBorder="1" applyProtection="1">
      <alignment/>
      <protection hidden="1"/>
    </xf>
    <xf numFmtId="0" fontId="3" fillId="0" borderId="29" xfId="52" applyNumberFormat="1" applyFont="1" applyBorder="1" applyAlignment="1">
      <alignment vertical="top" wrapText="1"/>
      <protection/>
    </xf>
    <xf numFmtId="0" fontId="3" fillId="0" borderId="33" xfId="52" applyNumberFormat="1" applyFont="1" applyFill="1" applyBorder="1" applyAlignment="1" applyProtection="1">
      <alignment horizontal="left"/>
      <protection hidden="1"/>
    </xf>
    <xf numFmtId="0" fontId="3" fillId="0" borderId="29" xfId="52" applyFont="1" applyBorder="1" applyAlignment="1">
      <alignment horizontal="left"/>
      <protection/>
    </xf>
    <xf numFmtId="183" fontId="3" fillId="0" borderId="29" xfId="52" applyNumberFormat="1" applyFont="1" applyBorder="1">
      <alignment/>
      <protection/>
    </xf>
    <xf numFmtId="183" fontId="3" fillId="0" borderId="27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30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0" borderId="30" xfId="52" applyNumberFormat="1" applyFont="1" applyBorder="1">
      <alignment/>
      <protection/>
    </xf>
    <xf numFmtId="183" fontId="3" fillId="0" borderId="27" xfId="52" applyNumberFormat="1" applyFont="1" applyBorder="1">
      <alignment/>
      <protection/>
    </xf>
    <xf numFmtId="10" fontId="3" fillId="0" borderId="34" xfId="52" applyNumberFormat="1" applyFont="1" applyBorder="1">
      <alignment/>
      <protection/>
    </xf>
    <xf numFmtId="0" fontId="4" fillId="0" borderId="35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3" fillId="0" borderId="37" xfId="52" applyNumberFormat="1" applyFont="1" applyFill="1" applyBorder="1" applyAlignment="1" applyProtection="1">
      <alignment horizontal="left"/>
      <protection hidden="1"/>
    </xf>
    <xf numFmtId="180" fontId="3" fillId="33" borderId="38" xfId="52" applyNumberFormat="1" applyFont="1" applyFill="1" applyBorder="1" applyAlignment="1" applyProtection="1">
      <alignment wrapText="1"/>
      <protection hidden="1"/>
    </xf>
    <xf numFmtId="0" fontId="3" fillId="33" borderId="39" xfId="52" applyNumberFormat="1" applyFont="1" applyFill="1" applyBorder="1" applyAlignment="1" applyProtection="1">
      <alignment/>
      <protection hidden="1"/>
    </xf>
    <xf numFmtId="183" fontId="3" fillId="34" borderId="39" xfId="52" applyNumberFormat="1" applyFont="1" applyFill="1" applyBorder="1" applyProtection="1">
      <alignment/>
      <protection hidden="1"/>
    </xf>
    <xf numFmtId="4" fontId="3" fillId="34" borderId="39" xfId="52" applyNumberFormat="1" applyFont="1" applyFill="1" applyBorder="1" applyProtection="1">
      <alignment/>
      <protection hidden="1"/>
    </xf>
    <xf numFmtId="10" fontId="3" fillId="0" borderId="40" xfId="52" applyNumberFormat="1" applyFont="1" applyBorder="1">
      <alignment/>
      <protection/>
    </xf>
    <xf numFmtId="0" fontId="3" fillId="0" borderId="19" xfId="52" applyNumberFormat="1" applyFont="1" applyFill="1" applyBorder="1" applyAlignment="1" applyProtection="1">
      <alignment horizontal="left" wrapText="1"/>
      <protection hidden="1"/>
    </xf>
    <xf numFmtId="0" fontId="3" fillId="0" borderId="2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183" fontId="3" fillId="0" borderId="32" xfId="52" applyNumberFormat="1" applyFont="1" applyBorder="1" applyProtection="1">
      <alignment/>
      <protection hidden="1"/>
    </xf>
    <xf numFmtId="10" fontId="3" fillId="0" borderId="41" xfId="52" applyNumberFormat="1" applyFont="1" applyBorder="1">
      <alignment/>
      <protection/>
    </xf>
    <xf numFmtId="0" fontId="4" fillId="0" borderId="25" xfId="52" applyNumberFormat="1" applyFont="1" applyFill="1" applyBorder="1" applyAlignment="1" applyProtection="1">
      <alignment horizontal="left"/>
      <protection hidden="1"/>
    </xf>
    <xf numFmtId="0" fontId="4" fillId="0" borderId="42" xfId="52" applyNumberFormat="1" applyFont="1" applyFill="1" applyBorder="1" applyAlignment="1" applyProtection="1">
      <alignment horizontal="left"/>
      <protection hidden="1"/>
    </xf>
    <xf numFmtId="180" fontId="4" fillId="33" borderId="0" xfId="52" applyNumberFormat="1" applyFont="1" applyFill="1" applyBorder="1" applyAlignment="1" applyProtection="1">
      <alignment wrapText="1"/>
      <protection hidden="1"/>
    </xf>
    <xf numFmtId="0" fontId="4" fillId="33" borderId="43" xfId="52" applyNumberFormat="1" applyFont="1" applyFill="1" applyBorder="1" applyAlignment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0" fontId="3" fillId="0" borderId="44" xfId="52" applyNumberFormat="1" applyFont="1" applyBorder="1">
      <alignment/>
      <protection/>
    </xf>
    <xf numFmtId="183" fontId="3" fillId="34" borderId="18" xfId="52" applyNumberFormat="1" applyFont="1" applyFill="1" applyBorder="1" applyProtection="1">
      <alignment/>
      <protection hidden="1"/>
    </xf>
    <xf numFmtId="183" fontId="3" fillId="34" borderId="24" xfId="52" applyNumberFormat="1" applyFont="1" applyFill="1" applyBorder="1" applyProtection="1">
      <alignment/>
      <protection hidden="1"/>
    </xf>
    <xf numFmtId="183" fontId="3" fillId="0" borderId="32" xfId="52" applyNumberFormat="1" applyFont="1" applyBorder="1">
      <alignment/>
      <protection/>
    </xf>
    <xf numFmtId="10" fontId="3" fillId="0" borderId="19" xfId="52" applyNumberFormat="1" applyFont="1" applyBorder="1">
      <alignment/>
      <protection/>
    </xf>
    <xf numFmtId="180" fontId="4" fillId="33" borderId="17" xfId="52" applyNumberFormat="1" applyFont="1" applyFill="1" applyBorder="1" applyAlignment="1" applyProtection="1">
      <alignment vertical="center" wrapText="1"/>
      <protection hidden="1"/>
    </xf>
    <xf numFmtId="180" fontId="4" fillId="33" borderId="11" xfId="52" applyNumberFormat="1" applyFont="1" applyFill="1" applyBorder="1" applyAlignment="1" applyProtection="1">
      <alignment vertical="center" wrapText="1"/>
      <protection hidden="1"/>
    </xf>
    <xf numFmtId="180" fontId="4" fillId="33" borderId="23" xfId="52" applyNumberFormat="1" applyFont="1" applyFill="1" applyBorder="1" applyAlignment="1" applyProtection="1">
      <alignment vertical="center" wrapText="1"/>
      <protection hidden="1"/>
    </xf>
    <xf numFmtId="0" fontId="4" fillId="0" borderId="27" xfId="52" applyNumberFormat="1" applyFont="1" applyBorder="1" applyAlignment="1">
      <alignment vertical="center" wrapText="1"/>
      <protection/>
    </xf>
    <xf numFmtId="0" fontId="4" fillId="0" borderId="30" xfId="52" applyNumberFormat="1" applyFont="1" applyBorder="1" applyAlignment="1">
      <alignment vertical="center" wrapText="1"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33" xfId="52" applyNumberFormat="1" applyFont="1" applyFill="1" applyBorder="1" applyAlignment="1" applyProtection="1">
      <alignment horizontal="center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33" borderId="38" xfId="52" applyNumberFormat="1" applyFont="1" applyFill="1" applyBorder="1" applyAlignment="1" applyProtection="1">
      <alignment/>
      <protection hidden="1"/>
    </xf>
    <xf numFmtId="183" fontId="3" fillId="0" borderId="39" xfId="52" applyNumberFormat="1" applyFont="1" applyBorder="1" applyProtection="1">
      <alignment/>
      <protection hidden="1"/>
    </xf>
    <xf numFmtId="4" fontId="3" fillId="0" borderId="39" xfId="52" applyNumberFormat="1" applyFont="1" applyBorder="1" applyProtection="1">
      <alignment/>
      <protection hidden="1"/>
    </xf>
    <xf numFmtId="10" fontId="3" fillId="0" borderId="45" xfId="52" applyNumberFormat="1" applyFont="1" applyBorder="1">
      <alignment/>
      <protection/>
    </xf>
    <xf numFmtId="0" fontId="4" fillId="0" borderId="12" xfId="52" applyNumberFormat="1" applyFont="1" applyFill="1" applyBorder="1" applyAlignment="1" applyProtection="1">
      <alignment horizontal="left"/>
      <protection hidden="1"/>
    </xf>
    <xf numFmtId="180" fontId="4" fillId="33" borderId="12" xfId="52" applyNumberFormat="1" applyFont="1" applyFill="1" applyBorder="1" applyAlignment="1" applyProtection="1">
      <alignment wrapText="1"/>
      <protection hidden="1"/>
    </xf>
    <xf numFmtId="10" fontId="3" fillId="0" borderId="12" xfId="52" applyNumberFormat="1" applyFont="1" applyBorder="1">
      <alignment/>
      <protection/>
    </xf>
    <xf numFmtId="0" fontId="4" fillId="33" borderId="12" xfId="52" applyNumberFormat="1" applyFont="1" applyFill="1" applyBorder="1" applyAlignment="1" applyProtection="1">
      <alignment horizontal="left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showGridLines="0" tabSelected="1" zoomScale="142" zoomScaleNormal="142" zoomScalePageLayoutView="0" workbookViewId="0" topLeftCell="A9">
      <selection activeCell="L25" sqref="L25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73.375" style="4" customWidth="1"/>
    <col min="5" max="5" width="11.75390625" style="4" customWidth="1"/>
    <col min="6" max="6" width="11.875" style="4" customWidth="1"/>
    <col min="7" max="7" width="13.625" style="4" hidden="1" customWidth="1"/>
    <col min="8" max="8" width="12.875" style="25" hidden="1" customWidth="1"/>
    <col min="9" max="9" width="13.0039062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3"/>
      <c r="H1" s="22"/>
    </row>
    <row r="2" spans="2:8" ht="409.5" customHeight="1" hidden="1">
      <c r="B2" s="1"/>
      <c r="C2" s="1"/>
      <c r="D2" s="1"/>
      <c r="E2" s="1"/>
      <c r="F2" s="3"/>
      <c r="G2" s="3"/>
      <c r="H2" s="22"/>
    </row>
    <row r="3" spans="2:8" ht="409.5" customHeight="1" hidden="1">
      <c r="B3" s="1"/>
      <c r="C3" s="1"/>
      <c r="D3" s="1"/>
      <c r="E3" s="1"/>
      <c r="F3" s="3"/>
      <c r="G3" s="3"/>
      <c r="H3" s="22"/>
    </row>
    <row r="4" spans="2:8" ht="409.5" customHeight="1" hidden="1">
      <c r="B4" s="5"/>
      <c r="C4" s="5"/>
      <c r="D4" s="6"/>
      <c r="E4" s="6"/>
      <c r="F4" s="3"/>
      <c r="G4" s="3"/>
      <c r="H4" s="22"/>
    </row>
    <row r="5" spans="2:8" ht="409.5" customHeight="1" hidden="1">
      <c r="B5" s="5"/>
      <c r="C5" s="5"/>
      <c r="D5" s="6"/>
      <c r="E5" s="6"/>
      <c r="F5" s="3"/>
      <c r="G5" s="3"/>
      <c r="H5" s="22"/>
    </row>
    <row r="6" spans="2:8" ht="409.5" customHeight="1" hidden="1">
      <c r="B6" s="7"/>
      <c r="C6" s="7"/>
      <c r="D6" s="7"/>
      <c r="E6" s="7"/>
      <c r="F6" s="3"/>
      <c r="G6" s="3"/>
      <c r="H6" s="22"/>
    </row>
    <row r="7" spans="2:8" ht="409.5" customHeight="1" hidden="1">
      <c r="B7" s="8"/>
      <c r="C7" s="8"/>
      <c r="D7" s="6"/>
      <c r="E7" s="6"/>
      <c r="F7" s="3"/>
      <c r="G7" s="3"/>
      <c r="H7" s="22"/>
    </row>
    <row r="8" spans="2:8" ht="409.5" customHeight="1" hidden="1">
      <c r="B8" s="8"/>
      <c r="C8" s="8"/>
      <c r="D8" s="8"/>
      <c r="E8" s="8"/>
      <c r="F8" s="3"/>
      <c r="G8" s="3"/>
      <c r="H8" s="22"/>
    </row>
    <row r="9" spans="2:8" ht="11.25" customHeight="1">
      <c r="B9" s="16"/>
      <c r="C9" s="119"/>
      <c r="D9" s="119"/>
      <c r="E9" s="119"/>
      <c r="F9" s="119"/>
      <c r="G9" s="66"/>
      <c r="H9" s="23"/>
    </row>
    <row r="10" spans="2:10" ht="16.5" customHeight="1">
      <c r="B10" s="8"/>
      <c r="C10" s="123" t="s">
        <v>85</v>
      </c>
      <c r="D10" s="123"/>
      <c r="E10" s="123"/>
      <c r="F10" s="123"/>
      <c r="G10" s="123"/>
      <c r="H10" s="123"/>
      <c r="I10" s="123"/>
      <c r="J10" s="123"/>
    </row>
    <row r="11" spans="2:10" ht="14.25" customHeight="1">
      <c r="B11" s="8"/>
      <c r="C11" s="123" t="s">
        <v>95</v>
      </c>
      <c r="D11" s="123"/>
      <c r="E11" s="123"/>
      <c r="F11" s="123"/>
      <c r="G11" s="123"/>
      <c r="H11" s="123"/>
      <c r="I11" s="123"/>
      <c r="J11" s="123"/>
    </row>
    <row r="12" spans="2:8" ht="12.75" customHeight="1">
      <c r="B12" s="120"/>
      <c r="C12" s="120"/>
      <c r="D12" s="120"/>
      <c r="E12" s="120"/>
      <c r="F12" s="120"/>
      <c r="G12" s="7"/>
      <c r="H12" s="24"/>
    </row>
    <row r="13" spans="2:10" ht="11.25" customHeight="1" thickBot="1">
      <c r="B13" s="124" t="s">
        <v>64</v>
      </c>
      <c r="C13" s="124"/>
      <c r="D13" s="124"/>
      <c r="E13" s="124"/>
      <c r="F13" s="124"/>
      <c r="G13" s="124"/>
      <c r="H13" s="124"/>
      <c r="I13" s="124"/>
      <c r="J13" s="124"/>
    </row>
    <row r="14" spans="2:10" ht="41.25" customHeight="1" thickBot="1">
      <c r="B14" s="9"/>
      <c r="C14" s="94" t="s">
        <v>62</v>
      </c>
      <c r="D14" s="95" t="s">
        <v>0</v>
      </c>
      <c r="E14" s="96" t="s">
        <v>1</v>
      </c>
      <c r="F14" s="97" t="s">
        <v>86</v>
      </c>
      <c r="G14" s="97"/>
      <c r="H14" s="98"/>
      <c r="I14" s="99" t="s">
        <v>87</v>
      </c>
      <c r="J14" s="100" t="s">
        <v>88</v>
      </c>
    </row>
    <row r="15" spans="2:10" ht="24" customHeight="1" thickBot="1">
      <c r="B15" s="13"/>
      <c r="C15" s="88">
        <v>1</v>
      </c>
      <c r="D15" s="89" t="s">
        <v>97</v>
      </c>
      <c r="E15" s="90" t="s">
        <v>2</v>
      </c>
      <c r="F15" s="91">
        <f>SUM(F16:F21)</f>
        <v>518962.4213599999</v>
      </c>
      <c r="G15" s="91"/>
      <c r="H15" s="92">
        <f>SUM(H16:H21)</f>
        <v>84724193.17999999</v>
      </c>
      <c r="I15" s="91">
        <f>H15/1000</f>
        <v>84724.19317999999</v>
      </c>
      <c r="J15" s="93">
        <f>I15/F15</f>
        <v>0.16325689431995985</v>
      </c>
    </row>
    <row r="16" spans="2:10" ht="12.75" customHeight="1">
      <c r="B16" s="13"/>
      <c r="C16" s="27"/>
      <c r="D16" s="28" t="s">
        <v>69</v>
      </c>
      <c r="E16" s="29" t="s">
        <v>3</v>
      </c>
      <c r="F16" s="79">
        <f aca="true" t="shared" si="0" ref="F16:F21">G16/1000</f>
        <v>173955.98223</v>
      </c>
      <c r="G16" s="55">
        <v>173955982.23</v>
      </c>
      <c r="H16" s="56">
        <v>31991346.78</v>
      </c>
      <c r="I16" s="57">
        <f>H16/1000</f>
        <v>31991.34678</v>
      </c>
      <c r="J16" s="85">
        <f aca="true" t="shared" si="1" ref="J16:J75">I16/F16</f>
        <v>0.18390483828088125</v>
      </c>
    </row>
    <row r="17" spans="2:10" ht="12.75" customHeight="1">
      <c r="B17" s="13"/>
      <c r="C17" s="21"/>
      <c r="D17" s="14" t="s">
        <v>70</v>
      </c>
      <c r="E17" s="10" t="s">
        <v>4</v>
      </c>
      <c r="F17" s="79">
        <f t="shared" si="0"/>
        <v>290429.25263999996</v>
      </c>
      <c r="G17" s="50">
        <v>290429252.64</v>
      </c>
      <c r="H17" s="51">
        <v>42998105.57</v>
      </c>
      <c r="I17" s="52">
        <f aca="true" t="shared" si="2" ref="I17:I74">H17/1000</f>
        <v>42998.10557</v>
      </c>
      <c r="J17" s="85">
        <f t="shared" si="1"/>
        <v>0.1480501883992315</v>
      </c>
    </row>
    <row r="18" spans="2:10" ht="12.75" customHeight="1">
      <c r="B18" s="13"/>
      <c r="C18" s="21"/>
      <c r="D18" s="14" t="s">
        <v>71</v>
      </c>
      <c r="E18" s="10" t="s">
        <v>5</v>
      </c>
      <c r="F18" s="79">
        <f t="shared" si="0"/>
        <v>28353.58391</v>
      </c>
      <c r="G18" s="50">
        <v>28353583.91</v>
      </c>
      <c r="H18" s="51">
        <v>6083912.14</v>
      </c>
      <c r="I18" s="52">
        <f t="shared" si="2"/>
        <v>6083.912139999999</v>
      </c>
      <c r="J18" s="85">
        <f t="shared" si="1"/>
        <v>0.2145729499068465</v>
      </c>
    </row>
    <row r="19" spans="2:10" ht="12.75" customHeight="1">
      <c r="B19" s="13"/>
      <c r="C19" s="21"/>
      <c r="D19" s="14" t="s">
        <v>6</v>
      </c>
      <c r="E19" s="10" t="s">
        <v>7</v>
      </c>
      <c r="F19" s="79">
        <f t="shared" si="0"/>
        <v>3256</v>
      </c>
      <c r="G19" s="50">
        <v>3256000</v>
      </c>
      <c r="H19" s="51">
        <v>13000</v>
      </c>
      <c r="I19" s="52">
        <f t="shared" si="2"/>
        <v>13</v>
      </c>
      <c r="J19" s="85">
        <f t="shared" si="1"/>
        <v>0.003992628992628993</v>
      </c>
    </row>
    <row r="20" spans="2:10" ht="12.75" customHeight="1">
      <c r="B20" s="13"/>
      <c r="C20" s="21"/>
      <c r="D20" s="14" t="s">
        <v>8</v>
      </c>
      <c r="E20" s="10" t="s">
        <v>9</v>
      </c>
      <c r="F20" s="79">
        <f t="shared" si="0"/>
        <v>22375.60258</v>
      </c>
      <c r="G20" s="50">
        <v>22375602.58</v>
      </c>
      <c r="H20" s="51">
        <v>3637828.69</v>
      </c>
      <c r="I20" s="52">
        <f t="shared" si="2"/>
        <v>3637.82869</v>
      </c>
      <c r="J20" s="85">
        <f t="shared" si="1"/>
        <v>0.16258014402041637</v>
      </c>
    </row>
    <row r="21" spans="2:10" ht="12.75" customHeight="1" thickBot="1">
      <c r="B21" s="13"/>
      <c r="C21" s="26"/>
      <c r="D21" s="37" t="s">
        <v>89</v>
      </c>
      <c r="E21" s="38">
        <v>6060000000</v>
      </c>
      <c r="F21" s="101">
        <f t="shared" si="0"/>
        <v>592</v>
      </c>
      <c r="G21" s="58">
        <v>592000</v>
      </c>
      <c r="H21" s="59">
        <v>0</v>
      </c>
      <c r="I21" s="60">
        <f t="shared" si="2"/>
        <v>0</v>
      </c>
      <c r="J21" s="102">
        <f t="shared" si="1"/>
        <v>0</v>
      </c>
    </row>
    <row r="22" spans="2:10" ht="24" customHeight="1" thickBot="1">
      <c r="B22" s="13"/>
      <c r="C22" s="31">
        <v>2</v>
      </c>
      <c r="D22" s="44" t="s">
        <v>98</v>
      </c>
      <c r="E22" s="33" t="s">
        <v>10</v>
      </c>
      <c r="F22" s="40">
        <f>SUM(F23:F25)</f>
        <v>896.9</v>
      </c>
      <c r="G22" s="40"/>
      <c r="H22" s="41">
        <f>SUM(H23:H25)</f>
        <v>37881</v>
      </c>
      <c r="I22" s="34">
        <f t="shared" si="2"/>
        <v>37.881</v>
      </c>
      <c r="J22" s="36">
        <f t="shared" si="1"/>
        <v>0.042235477756717585</v>
      </c>
    </row>
    <row r="23" spans="2:10" ht="12.75" customHeight="1">
      <c r="B23" s="13"/>
      <c r="C23" s="27"/>
      <c r="D23" s="28" t="s">
        <v>82</v>
      </c>
      <c r="E23" s="29" t="s">
        <v>11</v>
      </c>
      <c r="F23" s="79">
        <f>G23/1000</f>
        <v>412</v>
      </c>
      <c r="G23" s="55">
        <v>412000</v>
      </c>
      <c r="H23" s="56">
        <v>5000</v>
      </c>
      <c r="I23" s="57">
        <f t="shared" si="2"/>
        <v>5</v>
      </c>
      <c r="J23" s="93">
        <f t="shared" si="1"/>
        <v>0.012135922330097087</v>
      </c>
    </row>
    <row r="24" spans="2:10" ht="15" customHeight="1">
      <c r="B24" s="13"/>
      <c r="C24" s="21"/>
      <c r="D24" s="14" t="s">
        <v>83</v>
      </c>
      <c r="E24" s="10" t="s">
        <v>12</v>
      </c>
      <c r="F24" s="79">
        <f>G24/1000</f>
        <v>324.9</v>
      </c>
      <c r="G24" s="50">
        <v>324900</v>
      </c>
      <c r="H24" s="51">
        <v>26881</v>
      </c>
      <c r="I24" s="52">
        <f t="shared" si="2"/>
        <v>26.881</v>
      </c>
      <c r="J24" s="85">
        <f t="shared" si="1"/>
        <v>0.0827362265312404</v>
      </c>
    </row>
    <row r="25" spans="2:10" ht="15" customHeight="1" thickBot="1">
      <c r="B25" s="13"/>
      <c r="C25" s="26"/>
      <c r="D25" s="42" t="s">
        <v>84</v>
      </c>
      <c r="E25" s="43" t="s">
        <v>13</v>
      </c>
      <c r="F25" s="101">
        <f>G25/1000</f>
        <v>160</v>
      </c>
      <c r="G25" s="58">
        <v>160000</v>
      </c>
      <c r="H25" s="59">
        <v>6000</v>
      </c>
      <c r="I25" s="60">
        <f t="shared" si="2"/>
        <v>6</v>
      </c>
      <c r="J25" s="102">
        <f t="shared" si="1"/>
        <v>0.0375</v>
      </c>
    </row>
    <row r="26" spans="2:10" ht="23.25" customHeight="1" thickBot="1">
      <c r="B26" s="13"/>
      <c r="C26" s="31">
        <v>3</v>
      </c>
      <c r="D26" s="44" t="s">
        <v>99</v>
      </c>
      <c r="E26" s="61" t="s">
        <v>14</v>
      </c>
      <c r="F26" s="40">
        <f>SUM(F27:F32)</f>
        <v>68756.05297</v>
      </c>
      <c r="G26" s="40"/>
      <c r="H26" s="41">
        <f>SUM(H27:H32)</f>
        <v>12141880.41</v>
      </c>
      <c r="I26" s="34">
        <f t="shared" si="2"/>
        <v>12141.88041</v>
      </c>
      <c r="J26" s="36">
        <f t="shared" si="1"/>
        <v>0.17659362173244308</v>
      </c>
    </row>
    <row r="27" spans="2:10" ht="12.75" customHeight="1">
      <c r="B27" s="13"/>
      <c r="C27" s="27"/>
      <c r="D27" s="28" t="s">
        <v>15</v>
      </c>
      <c r="E27" s="29" t="s">
        <v>16</v>
      </c>
      <c r="F27" s="79">
        <f aca="true" t="shared" si="3" ref="F27:F32">G27/1000</f>
        <v>17476.166</v>
      </c>
      <c r="G27" s="55">
        <v>17476166</v>
      </c>
      <c r="H27" s="56">
        <v>977029.12</v>
      </c>
      <c r="I27" s="57">
        <f t="shared" si="2"/>
        <v>977.02912</v>
      </c>
      <c r="J27" s="93">
        <f t="shared" si="1"/>
        <v>0.05590637671901262</v>
      </c>
    </row>
    <row r="28" spans="2:10" ht="12.75" customHeight="1">
      <c r="B28" s="13"/>
      <c r="C28" s="21"/>
      <c r="D28" s="14" t="s">
        <v>17</v>
      </c>
      <c r="E28" s="10" t="s">
        <v>18</v>
      </c>
      <c r="F28" s="79">
        <f t="shared" si="3"/>
        <v>6781.821</v>
      </c>
      <c r="G28" s="50">
        <v>6781821</v>
      </c>
      <c r="H28" s="51">
        <v>1597287.84</v>
      </c>
      <c r="I28" s="52">
        <f t="shared" si="2"/>
        <v>1597.2878400000002</v>
      </c>
      <c r="J28" s="85">
        <f t="shared" si="1"/>
        <v>0.23552491874969866</v>
      </c>
    </row>
    <row r="29" spans="2:10" ht="12.75" customHeight="1">
      <c r="B29" s="13"/>
      <c r="C29" s="21"/>
      <c r="D29" s="14" t="s">
        <v>19</v>
      </c>
      <c r="E29" s="10" t="s">
        <v>20</v>
      </c>
      <c r="F29" s="79">
        <f t="shared" si="3"/>
        <v>3498.5</v>
      </c>
      <c r="G29" s="50">
        <v>3498500</v>
      </c>
      <c r="H29" s="51">
        <v>791458.21</v>
      </c>
      <c r="I29" s="52">
        <f t="shared" si="2"/>
        <v>791.45821</v>
      </c>
      <c r="J29" s="85">
        <f t="shared" si="1"/>
        <v>0.22622787194511934</v>
      </c>
    </row>
    <row r="30" spans="2:10" ht="12.75" customHeight="1">
      <c r="B30" s="13"/>
      <c r="C30" s="21"/>
      <c r="D30" s="14" t="s">
        <v>21</v>
      </c>
      <c r="E30" s="10" t="s">
        <v>22</v>
      </c>
      <c r="F30" s="79">
        <f t="shared" si="3"/>
        <v>20343.34</v>
      </c>
      <c r="G30" s="50">
        <v>20343340</v>
      </c>
      <c r="H30" s="51">
        <v>4682083.25</v>
      </c>
      <c r="I30" s="52">
        <f t="shared" si="2"/>
        <v>4682.08325</v>
      </c>
      <c r="J30" s="85">
        <f t="shared" si="1"/>
        <v>0.23015312382332495</v>
      </c>
    </row>
    <row r="31" spans="2:10" ht="12.75" customHeight="1">
      <c r="B31" s="13"/>
      <c r="C31" s="21"/>
      <c r="D31" s="14" t="s">
        <v>23</v>
      </c>
      <c r="E31" s="10" t="s">
        <v>24</v>
      </c>
      <c r="F31" s="79">
        <f t="shared" si="3"/>
        <v>14631.59597</v>
      </c>
      <c r="G31" s="50">
        <v>14631595.97</v>
      </c>
      <c r="H31" s="51">
        <v>2864030.44</v>
      </c>
      <c r="I31" s="52">
        <f t="shared" si="2"/>
        <v>2864.03044</v>
      </c>
      <c r="J31" s="85">
        <f t="shared" si="1"/>
        <v>0.19574285989527634</v>
      </c>
    </row>
    <row r="32" spans="2:10" ht="12.75" customHeight="1" thickBot="1">
      <c r="B32" s="13"/>
      <c r="C32" s="26"/>
      <c r="D32" s="42" t="s">
        <v>25</v>
      </c>
      <c r="E32" s="43" t="s">
        <v>26</v>
      </c>
      <c r="F32" s="79">
        <f t="shared" si="3"/>
        <v>6024.63</v>
      </c>
      <c r="G32" s="58">
        <v>6024630</v>
      </c>
      <c r="H32" s="59">
        <v>1229991.55</v>
      </c>
      <c r="I32" s="60">
        <f t="shared" si="2"/>
        <v>1229.99155</v>
      </c>
      <c r="J32" s="102">
        <f t="shared" si="1"/>
        <v>0.20416051276177954</v>
      </c>
    </row>
    <row r="33" spans="2:10" ht="12.75" customHeight="1" thickBot="1">
      <c r="B33" s="103"/>
      <c r="C33" s="31">
        <v>4</v>
      </c>
      <c r="D33" s="32" t="s">
        <v>100</v>
      </c>
      <c r="E33" s="61" t="s">
        <v>27</v>
      </c>
      <c r="F33" s="34">
        <f>SUM(F34:F35)</f>
        <v>94414.8</v>
      </c>
      <c r="G33" s="34"/>
      <c r="H33" s="35">
        <f>SUM(H34:H35)</f>
        <v>1132798.76</v>
      </c>
      <c r="I33" s="34">
        <f t="shared" si="2"/>
        <v>1132.79876</v>
      </c>
      <c r="J33" s="36">
        <f t="shared" si="1"/>
        <v>0.011998105805445755</v>
      </c>
    </row>
    <row r="34" spans="2:10" ht="21.75" customHeight="1">
      <c r="B34" s="13"/>
      <c r="C34" s="27"/>
      <c r="D34" s="28" t="s">
        <v>28</v>
      </c>
      <c r="E34" s="45">
        <v>6300100000</v>
      </c>
      <c r="F34" s="57">
        <f>G34/1000</f>
        <v>5779</v>
      </c>
      <c r="G34" s="62">
        <v>5779000</v>
      </c>
      <c r="H34" s="63">
        <v>1125848.76</v>
      </c>
      <c r="I34" s="57">
        <f t="shared" si="2"/>
        <v>1125.84876</v>
      </c>
      <c r="J34" s="93">
        <f t="shared" si="1"/>
        <v>0.19481722789409933</v>
      </c>
    </row>
    <row r="35" spans="2:10" ht="24" customHeight="1" thickBot="1">
      <c r="B35" s="13"/>
      <c r="C35" s="26"/>
      <c r="D35" s="42" t="s">
        <v>29</v>
      </c>
      <c r="E35" s="38">
        <v>6300200000</v>
      </c>
      <c r="F35" s="74">
        <f>G35/1000</f>
        <v>88635.8</v>
      </c>
      <c r="G35" s="64">
        <v>88635800</v>
      </c>
      <c r="H35" s="65">
        <v>6950</v>
      </c>
      <c r="I35" s="60">
        <f t="shared" si="2"/>
        <v>6.95</v>
      </c>
      <c r="J35" s="102">
        <f t="shared" si="1"/>
        <v>7.841075502223706E-05</v>
      </c>
    </row>
    <row r="36" spans="2:10" ht="35.25" customHeight="1" thickBot="1">
      <c r="B36" s="13"/>
      <c r="C36" s="31">
        <v>5</v>
      </c>
      <c r="D36" s="32" t="s">
        <v>101</v>
      </c>
      <c r="E36" s="61" t="s">
        <v>30</v>
      </c>
      <c r="F36" s="34">
        <f>SUM(F37:F41)</f>
        <v>770.2</v>
      </c>
      <c r="G36" s="34"/>
      <c r="H36" s="35">
        <f>SUM(H37:H41)</f>
        <v>0</v>
      </c>
      <c r="I36" s="34">
        <f t="shared" si="2"/>
        <v>0</v>
      </c>
      <c r="J36" s="36">
        <f t="shared" si="1"/>
        <v>0</v>
      </c>
    </row>
    <row r="37" spans="2:10" ht="21.75" customHeight="1">
      <c r="B37" s="13"/>
      <c r="C37" s="27"/>
      <c r="D37" s="28" t="s">
        <v>31</v>
      </c>
      <c r="E37" s="45">
        <v>6400100000</v>
      </c>
      <c r="F37" s="57">
        <f>G37/1000</f>
        <v>100</v>
      </c>
      <c r="G37" s="62">
        <v>100000</v>
      </c>
      <c r="H37" s="63">
        <v>0</v>
      </c>
      <c r="I37" s="57">
        <f t="shared" si="2"/>
        <v>0</v>
      </c>
      <c r="J37" s="93">
        <f t="shared" si="1"/>
        <v>0</v>
      </c>
    </row>
    <row r="38" spans="2:10" ht="12.75" customHeight="1">
      <c r="B38" s="13"/>
      <c r="C38" s="21"/>
      <c r="D38" s="14" t="s">
        <v>32</v>
      </c>
      <c r="E38" s="17">
        <v>6400200000</v>
      </c>
      <c r="F38" s="57">
        <f>G38/1000</f>
        <v>35</v>
      </c>
      <c r="G38" s="53">
        <v>35000</v>
      </c>
      <c r="H38" s="54">
        <v>0</v>
      </c>
      <c r="I38" s="52">
        <f t="shared" si="2"/>
        <v>0</v>
      </c>
      <c r="J38" s="85">
        <f t="shared" si="1"/>
        <v>0</v>
      </c>
    </row>
    <row r="39" spans="2:10" ht="12.75" customHeight="1">
      <c r="B39" s="13"/>
      <c r="C39" s="21"/>
      <c r="D39" s="14" t="s">
        <v>33</v>
      </c>
      <c r="E39" s="17">
        <v>6400300000</v>
      </c>
      <c r="F39" s="57">
        <f>G39/1000</f>
        <v>70.2</v>
      </c>
      <c r="G39" s="53">
        <v>70200</v>
      </c>
      <c r="H39" s="54">
        <v>0</v>
      </c>
      <c r="I39" s="52">
        <f t="shared" si="2"/>
        <v>0</v>
      </c>
      <c r="J39" s="85">
        <f t="shared" si="1"/>
        <v>0</v>
      </c>
    </row>
    <row r="40" spans="2:10" ht="12.75" customHeight="1">
      <c r="B40" s="13"/>
      <c r="C40" s="21"/>
      <c r="D40" s="14" t="s">
        <v>34</v>
      </c>
      <c r="E40" s="17">
        <v>6400400000</v>
      </c>
      <c r="F40" s="57">
        <f>G40/1000</f>
        <v>65</v>
      </c>
      <c r="G40" s="53">
        <v>65000</v>
      </c>
      <c r="H40" s="54">
        <v>0</v>
      </c>
      <c r="I40" s="52">
        <f t="shared" si="2"/>
        <v>0</v>
      </c>
      <c r="J40" s="85">
        <f t="shared" si="1"/>
        <v>0</v>
      </c>
    </row>
    <row r="41" spans="2:10" ht="12.75" customHeight="1" thickBot="1">
      <c r="B41" s="13"/>
      <c r="C41" s="26"/>
      <c r="D41" s="37" t="s">
        <v>91</v>
      </c>
      <c r="E41" s="38">
        <v>6400500000</v>
      </c>
      <c r="F41" s="74">
        <f>G41/1000</f>
        <v>500</v>
      </c>
      <c r="G41" s="64">
        <v>500000</v>
      </c>
      <c r="H41" s="65">
        <v>0</v>
      </c>
      <c r="I41" s="60">
        <f t="shared" si="2"/>
        <v>0</v>
      </c>
      <c r="J41" s="102">
        <f t="shared" si="1"/>
        <v>0</v>
      </c>
    </row>
    <row r="42" spans="2:10" ht="12.75" customHeight="1" thickBot="1">
      <c r="B42" s="13"/>
      <c r="C42" s="31">
        <v>6</v>
      </c>
      <c r="D42" s="32" t="s">
        <v>102</v>
      </c>
      <c r="E42" s="61" t="s">
        <v>35</v>
      </c>
      <c r="F42" s="34">
        <f>SUM(F43:F45)</f>
        <v>45556.152</v>
      </c>
      <c r="G42" s="34"/>
      <c r="H42" s="35">
        <f>SUM(H43:H45)</f>
        <v>6379591.12</v>
      </c>
      <c r="I42" s="34">
        <f t="shared" si="2"/>
        <v>6379.59112</v>
      </c>
      <c r="J42" s="36">
        <f t="shared" si="1"/>
        <v>0.14003797160041084</v>
      </c>
    </row>
    <row r="43" spans="2:10" ht="12.75" customHeight="1">
      <c r="B43" s="13"/>
      <c r="C43" s="27"/>
      <c r="D43" s="28" t="s">
        <v>72</v>
      </c>
      <c r="E43" s="29" t="s">
        <v>36</v>
      </c>
      <c r="F43" s="57">
        <f>G43/1000</f>
        <v>105</v>
      </c>
      <c r="G43" s="62">
        <v>105000</v>
      </c>
      <c r="H43" s="56">
        <v>0</v>
      </c>
      <c r="I43" s="57">
        <f t="shared" si="2"/>
        <v>0</v>
      </c>
      <c r="J43" s="93">
        <f t="shared" si="1"/>
        <v>0</v>
      </c>
    </row>
    <row r="44" spans="2:10" ht="13.5" customHeight="1">
      <c r="B44" s="13"/>
      <c r="C44" s="21"/>
      <c r="D44" s="14" t="s">
        <v>73</v>
      </c>
      <c r="E44" s="10" t="s">
        <v>37</v>
      </c>
      <c r="F44" s="57">
        <f>G44/1000</f>
        <v>979</v>
      </c>
      <c r="G44" s="53">
        <v>979000</v>
      </c>
      <c r="H44" s="51">
        <v>0</v>
      </c>
      <c r="I44" s="52">
        <f t="shared" si="2"/>
        <v>0</v>
      </c>
      <c r="J44" s="85">
        <f t="shared" si="1"/>
        <v>0</v>
      </c>
    </row>
    <row r="45" spans="2:10" ht="12.75" customHeight="1" thickBot="1">
      <c r="B45" s="13"/>
      <c r="C45" s="26"/>
      <c r="D45" s="42" t="s">
        <v>65</v>
      </c>
      <c r="E45" s="38">
        <v>653000000</v>
      </c>
      <c r="F45" s="74">
        <f>G45/1000</f>
        <v>44472.152</v>
      </c>
      <c r="G45" s="64">
        <v>44472152</v>
      </c>
      <c r="H45" s="59">
        <v>6379591.12</v>
      </c>
      <c r="I45" s="60">
        <f t="shared" si="2"/>
        <v>6379.59112</v>
      </c>
      <c r="J45" s="102">
        <f t="shared" si="1"/>
        <v>0.1434513697470723</v>
      </c>
    </row>
    <row r="46" spans="2:10" ht="12.75" customHeight="1" thickBot="1">
      <c r="B46" s="13"/>
      <c r="C46" s="31">
        <v>7</v>
      </c>
      <c r="D46" s="32" t="s">
        <v>103</v>
      </c>
      <c r="E46" s="61" t="s">
        <v>38</v>
      </c>
      <c r="F46" s="40">
        <f>SUM(F47:F50)</f>
        <v>55970.5895</v>
      </c>
      <c r="G46" s="40"/>
      <c r="H46" s="41">
        <f>SUM(H47:H50)</f>
        <v>1959029.3299999998</v>
      </c>
      <c r="I46" s="34">
        <f t="shared" si="2"/>
        <v>1959.0293299999998</v>
      </c>
      <c r="J46" s="36">
        <f t="shared" si="1"/>
        <v>0.035001048720417705</v>
      </c>
    </row>
    <row r="47" spans="2:10" ht="21.75" customHeight="1">
      <c r="B47" s="13"/>
      <c r="C47" s="27"/>
      <c r="D47" s="114" t="s">
        <v>74</v>
      </c>
      <c r="E47" s="29" t="s">
        <v>39</v>
      </c>
      <c r="F47" s="79">
        <f>G47/1000</f>
        <v>500</v>
      </c>
      <c r="G47" s="55">
        <v>500000</v>
      </c>
      <c r="H47" s="56">
        <v>99000</v>
      </c>
      <c r="I47" s="57">
        <f t="shared" si="2"/>
        <v>99</v>
      </c>
      <c r="J47" s="93">
        <f t="shared" si="1"/>
        <v>0.198</v>
      </c>
    </row>
    <row r="48" spans="2:10" ht="16.5" customHeight="1">
      <c r="B48" s="13"/>
      <c r="C48" s="21"/>
      <c r="D48" s="115" t="s">
        <v>75</v>
      </c>
      <c r="E48" s="10" t="s">
        <v>40</v>
      </c>
      <c r="F48" s="80">
        <f>G48/1000</f>
        <v>37730.55045</v>
      </c>
      <c r="G48" s="50">
        <v>37730550.45</v>
      </c>
      <c r="H48" s="51">
        <v>536985.45</v>
      </c>
      <c r="I48" s="52">
        <f t="shared" si="2"/>
        <v>536.9854499999999</v>
      </c>
      <c r="J48" s="85">
        <f t="shared" si="1"/>
        <v>0.014232112799721952</v>
      </c>
    </row>
    <row r="49" spans="2:10" ht="27.75" customHeight="1">
      <c r="B49" s="13"/>
      <c r="C49" s="21"/>
      <c r="D49" s="115" t="s">
        <v>76</v>
      </c>
      <c r="E49" s="10" t="s">
        <v>41</v>
      </c>
      <c r="F49" s="81">
        <f>G49/1000</f>
        <v>2220.4</v>
      </c>
      <c r="G49" s="50">
        <v>2220400</v>
      </c>
      <c r="H49" s="51">
        <v>0</v>
      </c>
      <c r="I49" s="52">
        <f t="shared" si="2"/>
        <v>0</v>
      </c>
      <c r="J49" s="85">
        <f t="shared" si="1"/>
        <v>0</v>
      </c>
    </row>
    <row r="50" spans="2:10" ht="12.75" customHeight="1" thickBot="1">
      <c r="B50" s="13"/>
      <c r="C50" s="26"/>
      <c r="D50" s="116" t="s">
        <v>77</v>
      </c>
      <c r="E50" s="43" t="s">
        <v>42</v>
      </c>
      <c r="F50" s="81">
        <f>G50/1000</f>
        <v>15519.639050000002</v>
      </c>
      <c r="G50" s="58">
        <v>15519639.05</v>
      </c>
      <c r="H50" s="59">
        <v>1323043.88</v>
      </c>
      <c r="I50" s="60">
        <f t="shared" si="2"/>
        <v>1323.04388</v>
      </c>
      <c r="J50" s="102">
        <f t="shared" si="1"/>
        <v>0.08524965533911691</v>
      </c>
    </row>
    <row r="51" spans="2:10" ht="24" customHeight="1" thickBot="1">
      <c r="B51" s="13"/>
      <c r="C51" s="31">
        <v>8</v>
      </c>
      <c r="D51" s="32" t="s">
        <v>104</v>
      </c>
      <c r="E51" s="61" t="s">
        <v>43</v>
      </c>
      <c r="F51" s="40">
        <f>SUM(F52:F53)</f>
        <v>16636.26225</v>
      </c>
      <c r="G51" s="40"/>
      <c r="H51" s="41">
        <f>SUM(H52:H52)</f>
        <v>0</v>
      </c>
      <c r="I51" s="34">
        <f t="shared" si="2"/>
        <v>0</v>
      </c>
      <c r="J51" s="36">
        <f t="shared" si="1"/>
        <v>0</v>
      </c>
    </row>
    <row r="52" spans="2:10" ht="15.75" customHeight="1">
      <c r="B52" s="13"/>
      <c r="C52" s="104"/>
      <c r="D52" s="105" t="s">
        <v>44</v>
      </c>
      <c r="E52" s="106" t="s">
        <v>45</v>
      </c>
      <c r="F52" s="101">
        <f>G52/1000</f>
        <v>10570.42607</v>
      </c>
      <c r="G52" s="107">
        <v>10570426.07</v>
      </c>
      <c r="H52" s="108">
        <v>0</v>
      </c>
      <c r="I52" s="74">
        <f t="shared" si="2"/>
        <v>0</v>
      </c>
      <c r="J52" s="109">
        <f t="shared" si="1"/>
        <v>0</v>
      </c>
    </row>
    <row r="53" spans="2:10" ht="37.5" customHeight="1">
      <c r="B53" s="13"/>
      <c r="C53" s="129"/>
      <c r="D53" s="130" t="s">
        <v>96</v>
      </c>
      <c r="E53" s="132">
        <v>6720000000</v>
      </c>
      <c r="F53" s="80">
        <f>G53/1000</f>
        <v>6065.836179999999</v>
      </c>
      <c r="G53" s="50">
        <v>6065836.18</v>
      </c>
      <c r="H53" s="51">
        <v>0</v>
      </c>
      <c r="I53" s="52">
        <f t="shared" si="2"/>
        <v>0</v>
      </c>
      <c r="J53" s="131">
        <f t="shared" si="1"/>
        <v>0</v>
      </c>
    </row>
    <row r="54" spans="2:10" ht="17.25" customHeight="1" thickBot="1">
      <c r="B54" s="13"/>
      <c r="C54" s="88">
        <v>9</v>
      </c>
      <c r="D54" s="89" t="s">
        <v>105</v>
      </c>
      <c r="E54" s="125" t="s">
        <v>46</v>
      </c>
      <c r="F54" s="126">
        <f>SUM(F55:F56)</f>
        <v>21651.64304</v>
      </c>
      <c r="G54" s="126"/>
      <c r="H54" s="127">
        <f>SUM(H55:H56)</f>
        <v>5848640.85</v>
      </c>
      <c r="I54" s="91">
        <f t="shared" si="2"/>
        <v>5848.64085</v>
      </c>
      <c r="J54" s="128">
        <f t="shared" si="1"/>
        <v>0.27012457388083744</v>
      </c>
    </row>
    <row r="55" spans="2:10" ht="14.25" customHeight="1">
      <c r="B55" s="13"/>
      <c r="C55" s="27"/>
      <c r="D55" s="114" t="s">
        <v>79</v>
      </c>
      <c r="E55" s="29" t="s">
        <v>47</v>
      </c>
      <c r="F55" s="79">
        <f>G55/1000</f>
        <v>20727.14304</v>
      </c>
      <c r="G55" s="55">
        <v>20727143.04</v>
      </c>
      <c r="H55" s="56">
        <v>5838140.85</v>
      </c>
      <c r="I55" s="57">
        <f t="shared" si="2"/>
        <v>5838.14085</v>
      </c>
      <c r="J55" s="93">
        <f t="shared" si="1"/>
        <v>0.28166645247409844</v>
      </c>
    </row>
    <row r="56" spans="2:10" ht="21.75" customHeight="1" thickBot="1">
      <c r="B56" s="13"/>
      <c r="C56" s="26"/>
      <c r="D56" s="116" t="s">
        <v>78</v>
      </c>
      <c r="E56" s="43" t="s">
        <v>48</v>
      </c>
      <c r="F56" s="101">
        <f>G56/1000</f>
        <v>924.5</v>
      </c>
      <c r="G56" s="58">
        <v>924500</v>
      </c>
      <c r="H56" s="59">
        <v>10500</v>
      </c>
      <c r="I56" s="60">
        <f t="shared" si="2"/>
        <v>10.5</v>
      </c>
      <c r="J56" s="102">
        <f t="shared" si="1"/>
        <v>0.011357490535424553</v>
      </c>
    </row>
    <row r="57" spans="2:10" ht="24.75" customHeight="1" thickBot="1">
      <c r="B57" s="13"/>
      <c r="C57" s="31">
        <v>10</v>
      </c>
      <c r="D57" s="44" t="s">
        <v>106</v>
      </c>
      <c r="E57" s="61" t="s">
        <v>49</v>
      </c>
      <c r="F57" s="40">
        <f>SUM(F58:F60)</f>
        <v>770</v>
      </c>
      <c r="G57" s="40"/>
      <c r="H57" s="41">
        <f>SUM(H58:H60)</f>
        <v>50000</v>
      </c>
      <c r="I57" s="34">
        <f t="shared" si="2"/>
        <v>50</v>
      </c>
      <c r="J57" s="36">
        <f t="shared" si="1"/>
        <v>0.06493506493506493</v>
      </c>
    </row>
    <row r="58" spans="2:10" ht="12.75" customHeight="1">
      <c r="B58" s="13"/>
      <c r="C58" s="27"/>
      <c r="D58" s="28" t="s">
        <v>50</v>
      </c>
      <c r="E58" s="29" t="s">
        <v>51</v>
      </c>
      <c r="F58" s="79">
        <f>G58/1000</f>
        <v>605</v>
      </c>
      <c r="G58" s="55">
        <v>605000</v>
      </c>
      <c r="H58" s="56">
        <v>0</v>
      </c>
      <c r="I58" s="57">
        <f t="shared" si="2"/>
        <v>0</v>
      </c>
      <c r="J58" s="93">
        <f t="shared" si="1"/>
        <v>0</v>
      </c>
    </row>
    <row r="59" spans="2:10" ht="12.75" customHeight="1">
      <c r="B59" s="13"/>
      <c r="C59" s="21"/>
      <c r="D59" s="14" t="s">
        <v>52</v>
      </c>
      <c r="E59" s="10" t="s">
        <v>53</v>
      </c>
      <c r="F59" s="79">
        <f>G59/1000</f>
        <v>93</v>
      </c>
      <c r="G59" s="50">
        <v>93000</v>
      </c>
      <c r="H59" s="51">
        <v>40000</v>
      </c>
      <c r="I59" s="52">
        <f t="shared" si="2"/>
        <v>40</v>
      </c>
      <c r="J59" s="85">
        <f t="shared" si="1"/>
        <v>0.43010752688172044</v>
      </c>
    </row>
    <row r="60" spans="2:10" ht="12.75" customHeight="1" thickBot="1">
      <c r="B60" s="13"/>
      <c r="C60" s="26"/>
      <c r="D60" s="42" t="s">
        <v>54</v>
      </c>
      <c r="E60" s="43" t="s">
        <v>55</v>
      </c>
      <c r="F60" s="101">
        <f>G60/1000</f>
        <v>72</v>
      </c>
      <c r="G60" s="58">
        <v>72000</v>
      </c>
      <c r="H60" s="59">
        <v>10000</v>
      </c>
      <c r="I60" s="60">
        <f t="shared" si="2"/>
        <v>10</v>
      </c>
      <c r="J60" s="102">
        <f t="shared" si="1"/>
        <v>0.1388888888888889</v>
      </c>
    </row>
    <row r="61" spans="2:10" ht="12.75" customHeight="1" thickBot="1">
      <c r="B61" s="103"/>
      <c r="C61" s="31">
        <v>11</v>
      </c>
      <c r="D61" s="44" t="s">
        <v>107</v>
      </c>
      <c r="E61" s="61" t="s">
        <v>56</v>
      </c>
      <c r="F61" s="40">
        <f>SUM(F62:F64)</f>
        <v>922.1</v>
      </c>
      <c r="G61" s="40"/>
      <c r="H61" s="41">
        <f>SUM(H62:H64)</f>
        <v>80139.67</v>
      </c>
      <c r="I61" s="34">
        <f t="shared" si="2"/>
        <v>80.13967</v>
      </c>
      <c r="J61" s="36">
        <f t="shared" si="1"/>
        <v>0.08690995553627588</v>
      </c>
    </row>
    <row r="62" spans="2:10" ht="21.75" customHeight="1">
      <c r="B62" s="13"/>
      <c r="C62" s="27"/>
      <c r="D62" s="28" t="s">
        <v>57</v>
      </c>
      <c r="E62" s="45">
        <v>7000100000</v>
      </c>
      <c r="F62" s="110">
        <f>G62/1000</f>
        <v>70</v>
      </c>
      <c r="G62" s="30">
        <v>70000</v>
      </c>
      <c r="H62" s="56">
        <v>1000</v>
      </c>
      <c r="I62" s="57">
        <f t="shared" si="2"/>
        <v>1</v>
      </c>
      <c r="J62" s="93">
        <f t="shared" si="1"/>
        <v>0.014285714285714285</v>
      </c>
    </row>
    <row r="63" spans="2:10" ht="21.75" customHeight="1">
      <c r="B63" s="13"/>
      <c r="C63" s="21"/>
      <c r="D63" s="14" t="s">
        <v>58</v>
      </c>
      <c r="E63" s="17">
        <v>7000200000</v>
      </c>
      <c r="F63" s="82">
        <f>G63/1000</f>
        <v>222.5</v>
      </c>
      <c r="G63" s="19">
        <v>222500</v>
      </c>
      <c r="H63" s="51">
        <v>19420</v>
      </c>
      <c r="I63" s="52">
        <f t="shared" si="2"/>
        <v>19.42</v>
      </c>
      <c r="J63" s="85">
        <f t="shared" si="1"/>
        <v>0.0872808988764045</v>
      </c>
    </row>
    <row r="64" spans="2:10" ht="21.75" customHeight="1" thickBot="1">
      <c r="B64" s="13"/>
      <c r="C64" s="26"/>
      <c r="D64" s="42" t="s">
        <v>66</v>
      </c>
      <c r="E64" s="38">
        <v>7000300000</v>
      </c>
      <c r="F64" s="111">
        <f>G64/1000</f>
        <v>629.6</v>
      </c>
      <c r="G64" s="39">
        <v>629600</v>
      </c>
      <c r="H64" s="59">
        <v>59719.67</v>
      </c>
      <c r="I64" s="60">
        <f t="shared" si="2"/>
        <v>59.71967</v>
      </c>
      <c r="J64" s="102">
        <f t="shared" si="1"/>
        <v>0.09485335133418044</v>
      </c>
    </row>
    <row r="65" spans="2:10" ht="24.75" customHeight="1" thickBot="1">
      <c r="B65" s="13"/>
      <c r="C65" s="31">
        <v>12</v>
      </c>
      <c r="D65" s="32" t="s">
        <v>108</v>
      </c>
      <c r="E65" s="33" t="s">
        <v>59</v>
      </c>
      <c r="F65" s="35">
        <f>SUM(F66:F67)</f>
        <v>4617</v>
      </c>
      <c r="G65" s="41"/>
      <c r="H65" s="41">
        <f>SUM(H66:H67)</f>
        <v>303023.51</v>
      </c>
      <c r="I65" s="34">
        <f t="shared" si="2"/>
        <v>303.02351</v>
      </c>
      <c r="J65" s="36">
        <f t="shared" si="1"/>
        <v>0.06563212259042668</v>
      </c>
    </row>
    <row r="66" spans="2:10" ht="16.5" customHeight="1">
      <c r="B66" s="13"/>
      <c r="C66" s="27"/>
      <c r="D66" s="114" t="s">
        <v>80</v>
      </c>
      <c r="E66" s="29" t="s">
        <v>60</v>
      </c>
      <c r="F66" s="57">
        <f>G66/1000</f>
        <v>2220</v>
      </c>
      <c r="G66" s="55">
        <v>2220000</v>
      </c>
      <c r="H66" s="56">
        <v>77663</v>
      </c>
      <c r="I66" s="57">
        <f t="shared" si="2"/>
        <v>77.663</v>
      </c>
      <c r="J66" s="93">
        <f t="shared" si="1"/>
        <v>0.03498333333333333</v>
      </c>
    </row>
    <row r="67" spans="2:10" ht="16.5" customHeight="1" thickBot="1">
      <c r="B67" s="13"/>
      <c r="C67" s="26"/>
      <c r="D67" s="116" t="s">
        <v>81</v>
      </c>
      <c r="E67" s="43" t="s">
        <v>61</v>
      </c>
      <c r="F67" s="74">
        <f>G67/1000</f>
        <v>2397</v>
      </c>
      <c r="G67" s="58">
        <v>2397000</v>
      </c>
      <c r="H67" s="59">
        <v>225360.51</v>
      </c>
      <c r="I67" s="60">
        <f t="shared" si="2"/>
        <v>225.36051</v>
      </c>
      <c r="J67" s="102">
        <f t="shared" si="1"/>
        <v>0.09401773466833542</v>
      </c>
    </row>
    <row r="68" spans="2:10" ht="24" customHeight="1" thickBot="1">
      <c r="B68" s="13"/>
      <c r="C68" s="31">
        <v>13</v>
      </c>
      <c r="D68" s="48" t="s">
        <v>109</v>
      </c>
      <c r="E68" s="49">
        <v>7200000000</v>
      </c>
      <c r="F68" s="40">
        <f>SUM(F69:F71)</f>
        <v>6200</v>
      </c>
      <c r="G68" s="40"/>
      <c r="H68" s="41">
        <f>SUM(H69:H71)</f>
        <v>0</v>
      </c>
      <c r="I68" s="34">
        <f t="shared" si="2"/>
        <v>0</v>
      </c>
      <c r="J68" s="36">
        <f t="shared" si="1"/>
        <v>0</v>
      </c>
    </row>
    <row r="69" spans="2:10" ht="21.75" customHeight="1">
      <c r="B69" s="13"/>
      <c r="C69" s="27"/>
      <c r="D69" s="46" t="s">
        <v>67</v>
      </c>
      <c r="E69" s="47">
        <v>7200100000</v>
      </c>
      <c r="F69" s="112">
        <f>G69/1000</f>
        <v>1200</v>
      </c>
      <c r="G69" s="55">
        <v>1200000</v>
      </c>
      <c r="H69" s="56">
        <v>0</v>
      </c>
      <c r="I69" s="57">
        <f t="shared" si="2"/>
        <v>0</v>
      </c>
      <c r="J69" s="93">
        <v>0</v>
      </c>
    </row>
    <row r="70" spans="2:10" ht="24" customHeight="1" thickBot="1">
      <c r="B70" s="13"/>
      <c r="C70" s="26"/>
      <c r="D70" s="20" t="s">
        <v>68</v>
      </c>
      <c r="E70" s="18">
        <v>7200200000</v>
      </c>
      <c r="F70" s="83">
        <f>G70/1000</f>
        <v>5000</v>
      </c>
      <c r="G70" s="50">
        <v>5000000</v>
      </c>
      <c r="H70" s="51">
        <v>0</v>
      </c>
      <c r="I70" s="52">
        <f t="shared" si="2"/>
        <v>0</v>
      </c>
      <c r="J70" s="85">
        <f t="shared" si="1"/>
        <v>0</v>
      </c>
    </row>
    <row r="71" spans="2:10" ht="14.25" customHeight="1" hidden="1" thickBot="1">
      <c r="B71" s="13"/>
      <c r="C71" s="26"/>
      <c r="D71" s="70" t="s">
        <v>90</v>
      </c>
      <c r="E71" s="67">
        <v>7200300000</v>
      </c>
      <c r="F71" s="83">
        <f>G71/1000</f>
        <v>0</v>
      </c>
      <c r="G71" s="68">
        <v>0</v>
      </c>
      <c r="H71" s="69">
        <v>0</v>
      </c>
      <c r="I71" s="60">
        <f t="shared" si="2"/>
        <v>0</v>
      </c>
      <c r="J71" s="102">
        <v>0</v>
      </c>
    </row>
    <row r="72" spans="2:10" ht="25.5" customHeight="1" thickBot="1">
      <c r="B72" s="13"/>
      <c r="C72" s="76">
        <v>14</v>
      </c>
      <c r="D72" s="75" t="s">
        <v>94</v>
      </c>
      <c r="E72" s="77">
        <v>7300000000</v>
      </c>
      <c r="F72" s="78">
        <f>SUM(F73:F74)</f>
        <v>1151.6</v>
      </c>
      <c r="G72" s="78">
        <f>SUM(G73:G74)</f>
        <v>1151600</v>
      </c>
      <c r="H72" s="78">
        <f>SUM(H73:H74)</f>
        <v>12000</v>
      </c>
      <c r="I72" s="78">
        <f>SUM(I73:I74)</f>
        <v>12</v>
      </c>
      <c r="J72" s="36">
        <f t="shared" si="1"/>
        <v>0.010420284821118444</v>
      </c>
    </row>
    <row r="73" spans="2:10" ht="15" customHeight="1">
      <c r="B73" s="13"/>
      <c r="C73" s="86"/>
      <c r="D73" s="117" t="s">
        <v>92</v>
      </c>
      <c r="E73" s="71">
        <v>7310000000</v>
      </c>
      <c r="F73" s="84">
        <f>G73/1000</f>
        <v>925</v>
      </c>
      <c r="G73" s="72">
        <v>925000</v>
      </c>
      <c r="H73" s="73">
        <v>12000</v>
      </c>
      <c r="I73" s="74">
        <f t="shared" si="2"/>
        <v>12</v>
      </c>
      <c r="J73" s="93">
        <f t="shared" si="1"/>
        <v>0.012972972972972972</v>
      </c>
    </row>
    <row r="74" spans="2:10" ht="16.5" customHeight="1" thickBot="1">
      <c r="B74" s="8"/>
      <c r="C74" s="87"/>
      <c r="D74" s="118" t="s">
        <v>93</v>
      </c>
      <c r="E74" s="67">
        <v>7320000000</v>
      </c>
      <c r="F74" s="84">
        <f>G74/1000</f>
        <v>226.6</v>
      </c>
      <c r="G74" s="58">
        <v>226600</v>
      </c>
      <c r="H74" s="69">
        <v>0</v>
      </c>
      <c r="I74" s="60">
        <f t="shared" si="2"/>
        <v>0</v>
      </c>
      <c r="J74" s="102">
        <f t="shared" si="1"/>
        <v>0</v>
      </c>
    </row>
    <row r="75" spans="2:10" ht="12.75" customHeight="1" thickBot="1">
      <c r="B75" s="9"/>
      <c r="C75" s="121" t="s">
        <v>63</v>
      </c>
      <c r="D75" s="122"/>
      <c r="E75" s="122"/>
      <c r="F75" s="40">
        <f>F15+F22+F26+F33+F36+F42+F46+F51+F54+F57+F61+F65+F68+F72</f>
        <v>837275.7211199999</v>
      </c>
      <c r="G75" s="40"/>
      <c r="H75" s="40">
        <f>H15+H22+H26+H33+H36+H42+H46+H51+H54+H57+H61+H65+H68+H72</f>
        <v>112669177.83</v>
      </c>
      <c r="I75" s="40">
        <f>I15+I22+I26+I33+I36+I42+I46+I51+I54+I57+I61+I65+I68+I72</f>
        <v>112669.17782999999</v>
      </c>
      <c r="J75" s="113">
        <f t="shared" si="1"/>
        <v>0.13456639788776587</v>
      </c>
    </row>
    <row r="76" spans="2:8" ht="12.75" customHeight="1">
      <c r="B76" s="11"/>
      <c r="C76" s="11"/>
      <c r="D76" s="2"/>
      <c r="E76" s="2"/>
      <c r="F76" s="15"/>
      <c r="G76" s="15"/>
      <c r="H76" s="22"/>
    </row>
    <row r="77" spans="2:8" ht="11.25" customHeight="1">
      <c r="B77" s="8"/>
      <c r="C77" s="8"/>
      <c r="D77" s="8"/>
      <c r="E77" s="12"/>
      <c r="F77" s="3"/>
      <c r="G77" s="3"/>
      <c r="H77" s="22"/>
    </row>
    <row r="78" spans="2:8" ht="11.25" customHeight="1">
      <c r="B78" s="8"/>
      <c r="C78" s="8"/>
      <c r="D78" s="12"/>
      <c r="E78" s="6"/>
      <c r="F78" s="3"/>
      <c r="G78" s="3"/>
      <c r="H78" s="22"/>
    </row>
    <row r="79" spans="2:8" ht="12.75" customHeight="1">
      <c r="B79" s="8"/>
      <c r="C79" s="8"/>
      <c r="D79" s="12"/>
      <c r="E79" s="6"/>
      <c r="F79" s="3"/>
      <c r="G79" s="3"/>
      <c r="H79" s="22"/>
    </row>
    <row r="80" spans="2:8" ht="11.25" customHeight="1">
      <c r="B80" s="8"/>
      <c r="C80" s="8"/>
      <c r="D80" s="8"/>
      <c r="E80" s="12"/>
      <c r="F80" s="3"/>
      <c r="G80" s="3"/>
      <c r="H80" s="22"/>
    </row>
    <row r="81" spans="2:8" ht="11.25" customHeight="1">
      <c r="B81" s="8"/>
      <c r="C81" s="8"/>
      <c r="D81" s="12"/>
      <c r="E81" s="6"/>
      <c r="F81" s="3"/>
      <c r="G81" s="3"/>
      <c r="H81" s="22"/>
    </row>
    <row r="82" spans="2:8" ht="11.25" customHeight="1">
      <c r="B82" s="8"/>
      <c r="C82" s="8"/>
      <c r="D82" s="12"/>
      <c r="E82" s="12"/>
      <c r="F82" s="3"/>
      <c r="G82" s="3"/>
      <c r="H82" s="22"/>
    </row>
    <row r="83" spans="2:8" ht="12.75" customHeight="1">
      <c r="B83" s="11"/>
      <c r="C83" s="11"/>
      <c r="D83" s="2"/>
      <c r="E83" s="2"/>
      <c r="F83" s="3"/>
      <c r="G83" s="3"/>
      <c r="H83" s="22"/>
    </row>
    <row r="84" spans="2:8" ht="12.75" customHeight="1">
      <c r="B84" s="11"/>
      <c r="C84" s="11"/>
      <c r="D84" s="2"/>
      <c r="E84" s="2"/>
      <c r="F84" s="3"/>
      <c r="G84" s="3"/>
      <c r="H84" s="22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5:E75"/>
    <mergeCell ref="C10:J10"/>
    <mergeCell ref="C11:J11"/>
    <mergeCell ref="B13:J13"/>
  </mergeCells>
  <printOptions/>
  <pageMargins left="0.7874015748031497" right="0.984251968503937" top="0.1968503937007874" bottom="0.1968503937007874" header="0" footer="0"/>
  <pageSetup fitToHeight="1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2018-12-04T06:09:07Z</cp:lastPrinted>
  <dcterms:created xsi:type="dcterms:W3CDTF">2015-12-02T08:19:06Z</dcterms:created>
  <dcterms:modified xsi:type="dcterms:W3CDTF">2019-03-06T06:52:40Z</dcterms:modified>
  <cp:category/>
  <cp:version/>
  <cp:contentType/>
  <cp:contentStatus/>
</cp:coreProperties>
</file>