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(ФКР)_1'!$A$1:$I$81</definedName>
  </definedNames>
  <calcPr fullCalcOnLoad="1"/>
</workbook>
</file>

<file path=xl/sharedStrings.xml><?xml version="1.0" encoding="utf-8"?>
<sst xmlns="http://schemas.openxmlformats.org/spreadsheetml/2006/main" count="103" uniqueCount="103">
  <si>
    <t>Наименование показателя</t>
  </si>
  <si>
    <t>ЦСР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</si>
  <si>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</si>
  <si>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</si>
  <si>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</si>
  <si>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</si>
  <si>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</si>
  <si>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</si>
  <si>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</si>
  <si>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</si>
  <si>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</si>
  <si>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</si>
  <si>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</si>
  <si>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</si>
  <si>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</si>
  <si>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</si>
  <si>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</si>
  <si>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</si>
  <si>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</si>
  <si>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</si>
  <si>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</si>
  <si>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</si>
  <si>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</si>
  <si>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</si>
  <si>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</si>
  <si>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</si>
  <si>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</si>
  <si>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</si>
  <si>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</si>
  <si>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</si>
  <si>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</si>
  <si>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</si>
  <si>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</si>
  <si>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</si>
  <si>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</si>
  <si>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</si>
  <si>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</si>
  <si>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</si>
  <si>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</si>
  <si>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</si>
  <si>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</si>
  <si>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</si>
  <si>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</si>
  <si>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</si>
  <si>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</si>
  <si>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</si>
  <si>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</si>
  <si>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</si>
  <si>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</si>
  <si>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</si>
  <si>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</si>
  <si>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</si>
  <si>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</si>
  <si>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</si>
  <si>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</si>
  <si>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</si>
  <si>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</si>
  <si>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</si>
  <si>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</si>
  <si>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</si>
  <si>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</si>
  <si>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</si>
  <si>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</si>
  <si>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</si>
  <si>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</si>
  <si>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</si>
  <si>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</si>
  <si>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</si>
  <si>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</si>
  <si>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</si>
  <si>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</si>
  <si>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</si>
  <si>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</si>
  <si>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"Берегоукрепление р. Тиман (от ул. Лазо до ул. Проминского)"</t>
  </si>
  <si>
    <t>Основное мероприятие "Формирование экологической культуры населения"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</si>
  <si>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</si>
  <si>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</si>
  <si>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</si>
  <si>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</si>
  <si>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</si>
  <si>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</si>
  <si>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</si>
  <si>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</si>
  <si>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</si>
  <si>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</si>
  <si>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</si>
  <si>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Муниципальная программа Зиминского городского муниципального образования "Развитие образования" на 2020-2024 гг.</t>
  </si>
  <si>
    <t>Подпрограмма "Обеспечение педагогическими кадрами"</t>
  </si>
  <si>
    <t>Муниципальная программа Зиминского городского муниципального образования "Содействие развитию малого и среднего предпринимательства г.Зимы" 2020-2024гг.</t>
  </si>
  <si>
    <t>Подпрограмма "Содействие развитию малого и среднего предпринимательства г.Зимы"</t>
  </si>
  <si>
    <t>Подпрограмма "Охрана труда"</t>
  </si>
  <si>
    <t>Подпрограмма "Обеспечение  управления  муниципальной системой образования"</t>
  </si>
  <si>
    <t>Основное мероприятие "Благоустройство городских территорий общего пользования"</t>
  </si>
  <si>
    <t>Основное мероприятие "Сохранение, воспроизводство и рациональное использование зеленых насаждений, посадка деревьев, кустарников, цветов"</t>
  </si>
  <si>
    <t>Основное мероприятие "Разработка проектной документации на строительство берегоукрепительного сооружения на р.Ока в районе переулка Муринский</t>
  </si>
  <si>
    <t>Подпрограмма "Повышение устойчивости жилых домов, основных объектов и систем жизнеобеспечения в сейсмических районах Иркутской области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</si>
  <si>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муниципального образования"</t>
  </si>
  <si>
    <t>Основное мероприятие "Разработка проектно-сметной документации на капитальный ремонт объекта"Берегоукрепление водозаборного узла на острове Черумуховый куст (река Ока) в г. Зима, Иркутской области"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</si>
  <si>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</si>
  <si>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Муниципальная программа Зиминского городского муниципального образования "Территориальное планирование и обеспечение градостроительной документации на территории Зиминского городского муниципального образования"</t>
  </si>
  <si>
    <t>Основное мероприятие "Внесение изменений в генеральный план Зиминского городского  муниципального образования"</t>
  </si>
  <si>
    <t>Основное мероприятие "Внесение изменений в Правила землепользования и застройки ЗГМО. Проведение работ по внесению сведений о территориальных зонах, расположенных на территории ЗГМО, в Единый государственный реестр недвижимости"</t>
  </si>
  <si>
    <t>Зиминского городского муниципального образования по состоянию на 01.09.2023г.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</si>
</sst>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2" fillId="0" borderId="0" xfId="53" applyFill="1">
      <alignment/>
      <protection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2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2" fillId="0" borderId="0" xfId="53" applyFill="1" applyAlignment="1">
      <alignment wrapText="1"/>
      <protection/>
    </xf>
    <xf numFmtId="0" fontId="2" fillId="0" borderId="0" xfId="53" applyFill="1" applyBorder="1">
      <alignment/>
      <protection/>
    </xf>
    <xf numFmtId="184" fontId="2" fillId="0" borderId="0" xfId="53" applyNumberFormat="1" applyFill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left"/>
      <protection hidden="1"/>
    </xf>
    <xf numFmtId="0" fontId="4" fillId="0" borderId="10" xfId="53" applyNumberFormat="1" applyFont="1" applyFill="1" applyBorder="1" applyAlignment="1" applyProtection="1">
      <alignment horizontal="left"/>
      <protection hidden="1"/>
    </xf>
    <xf numFmtId="10" fontId="3" fillId="0" borderId="11" xfId="53" applyNumberFormat="1" applyFont="1" applyFill="1" applyBorder="1" applyAlignment="1">
      <alignment horizontal="center" vertical="center"/>
      <protection/>
    </xf>
    <xf numFmtId="10" fontId="4" fillId="0" borderId="11" xfId="53" applyNumberFormat="1" applyFont="1" applyFill="1" applyBorder="1" applyAlignment="1">
      <alignment horizontal="center" vertical="center"/>
      <protection/>
    </xf>
    <xf numFmtId="10" fontId="3" fillId="0" borderId="12" xfId="53" applyNumberFormat="1" applyFont="1" applyFill="1" applyBorder="1" applyAlignment="1">
      <alignment horizontal="center" vertical="center"/>
      <protection/>
    </xf>
    <xf numFmtId="184" fontId="3" fillId="0" borderId="13" xfId="53" applyNumberFormat="1" applyFont="1" applyFill="1" applyBorder="1" applyAlignment="1">
      <alignment horizontal="center" vertical="center" wrapText="1"/>
      <protection/>
    </xf>
    <xf numFmtId="10" fontId="4" fillId="0" borderId="14" xfId="53" applyNumberFormat="1" applyFont="1" applyFill="1" applyBorder="1" applyAlignment="1">
      <alignment horizontal="center" vertical="center"/>
      <protection/>
    </xf>
    <xf numFmtId="10" fontId="3" fillId="0" borderId="13" xfId="53" applyNumberFormat="1" applyFont="1" applyFill="1" applyBorder="1" applyAlignment="1">
      <alignment horizontal="center" vertical="center"/>
      <protection/>
    </xf>
    <xf numFmtId="0" fontId="3" fillId="0" borderId="15" xfId="53" applyNumberFormat="1" applyFont="1" applyFill="1" applyBorder="1" applyAlignment="1" applyProtection="1">
      <alignment vertical="center"/>
      <protection hidden="1"/>
    </xf>
    <xf numFmtId="0" fontId="4" fillId="0" borderId="11" xfId="53" applyNumberFormat="1" applyFont="1" applyFill="1" applyBorder="1" applyAlignment="1" applyProtection="1">
      <alignment vertical="center"/>
      <protection hidden="1"/>
    </xf>
    <xf numFmtId="0" fontId="3" fillId="0" borderId="11" xfId="53" applyNumberFormat="1" applyFont="1" applyFill="1" applyBorder="1" applyAlignment="1" applyProtection="1">
      <alignment vertical="center"/>
      <protection hidden="1"/>
    </xf>
    <xf numFmtId="0" fontId="3" fillId="0" borderId="11" xfId="53" applyNumberFormat="1" applyFont="1" applyFill="1" applyBorder="1" applyAlignment="1" applyProtection="1">
      <alignment horizontal="left" vertical="center"/>
      <protection hidden="1"/>
    </xf>
    <xf numFmtId="0" fontId="4" fillId="0" borderId="11" xfId="53" applyNumberFormat="1" applyFont="1" applyFill="1" applyBorder="1" applyAlignment="1" applyProtection="1">
      <alignment horizontal="left" vertical="center"/>
      <protection hidden="1"/>
    </xf>
    <xf numFmtId="0" fontId="3" fillId="0" borderId="11" xfId="53" applyFont="1" applyFill="1" applyBorder="1" applyAlignment="1">
      <alignment horizontal="left" vertical="center"/>
      <protection/>
    </xf>
    <xf numFmtId="0" fontId="4" fillId="0" borderId="11" xfId="53" applyFont="1" applyFill="1" applyBorder="1" applyAlignment="1">
      <alignment horizontal="left" vertical="center"/>
      <protection/>
    </xf>
    <xf numFmtId="0" fontId="4" fillId="0" borderId="14" xfId="53" applyFont="1" applyFill="1" applyBorder="1" applyAlignment="1">
      <alignment horizontal="left" vertical="center"/>
      <protection/>
    </xf>
    <xf numFmtId="0" fontId="4" fillId="0" borderId="13" xfId="53" applyNumberFormat="1" applyFont="1" applyFill="1" applyBorder="1" applyAlignment="1" applyProtection="1">
      <alignment/>
      <protection hidden="1"/>
    </xf>
    <xf numFmtId="10" fontId="3" fillId="0" borderId="14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Alignment="1" applyProtection="1">
      <alignment horizontal="left" vertical="center"/>
      <protection hidden="1"/>
    </xf>
    <xf numFmtId="0" fontId="2" fillId="0" borderId="0" xfId="53" applyFill="1" applyAlignment="1" applyProtection="1">
      <alignment horizontal="left"/>
      <protection hidden="1"/>
    </xf>
    <xf numFmtId="0" fontId="2" fillId="0" borderId="0" xfId="53" applyFill="1" applyAlignment="1">
      <alignment horizontal="left"/>
      <protection/>
    </xf>
    <xf numFmtId="0" fontId="2" fillId="0" borderId="0" xfId="53" applyFill="1" applyAlignment="1">
      <alignment horizontal="left" vertical="center"/>
      <protection/>
    </xf>
    <xf numFmtId="0" fontId="1" fillId="0" borderId="0" xfId="53" applyNumberFormat="1" applyFont="1" applyFill="1" applyAlignment="1" applyProtection="1">
      <alignment horizontal="left" vertical="center"/>
      <protection hidden="1"/>
    </xf>
    <xf numFmtId="0" fontId="3" fillId="0" borderId="0" xfId="53" applyNumberFormat="1" applyFont="1" applyFill="1" applyAlignment="1" applyProtection="1">
      <alignment horizontal="left" vertical="center"/>
      <protection hidden="1"/>
    </xf>
    <xf numFmtId="0" fontId="2" fillId="0" borderId="0" xfId="53" applyFont="1" applyFill="1" applyAlignment="1" applyProtection="1">
      <alignment horizontal="left"/>
      <protection hidden="1"/>
    </xf>
    <xf numFmtId="4" fontId="3" fillId="0" borderId="16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6" xfId="53" applyFont="1" applyFill="1" applyBorder="1" applyAlignment="1">
      <alignment horizontal="left" vertical="center" wrapText="1"/>
      <protection/>
    </xf>
    <xf numFmtId="183" fontId="3" fillId="0" borderId="17" xfId="53" applyNumberFormat="1" applyFont="1" applyFill="1" applyBorder="1" applyAlignment="1" applyProtection="1">
      <alignment horizontal="left" vertical="center"/>
      <protection hidden="1"/>
    </xf>
    <xf numFmtId="183" fontId="4" fillId="0" borderId="18" xfId="53" applyNumberFormat="1" applyFont="1" applyFill="1" applyBorder="1" applyAlignment="1" applyProtection="1">
      <alignment horizontal="left" vertical="center"/>
      <protection hidden="1"/>
    </xf>
    <xf numFmtId="4" fontId="4" fillId="0" borderId="19" xfId="53" applyNumberFormat="1" applyFont="1" applyFill="1" applyBorder="1" applyAlignment="1" applyProtection="1">
      <alignment horizontal="left"/>
      <protection hidden="1"/>
    </xf>
    <xf numFmtId="183" fontId="4" fillId="0" borderId="19" xfId="53" applyNumberFormat="1" applyFont="1" applyFill="1" applyBorder="1" applyAlignment="1" applyProtection="1">
      <alignment horizontal="left" vertical="center"/>
      <protection hidden="1"/>
    </xf>
    <xf numFmtId="183" fontId="3" fillId="0" borderId="18" xfId="53" applyNumberFormat="1" applyFont="1" applyFill="1" applyBorder="1" applyAlignment="1" applyProtection="1">
      <alignment horizontal="left" vertical="center"/>
      <protection hidden="1"/>
    </xf>
    <xf numFmtId="4" fontId="6" fillId="0" borderId="19" xfId="53" applyNumberFormat="1" applyFont="1" applyFill="1" applyBorder="1" applyAlignment="1" applyProtection="1">
      <alignment horizontal="left"/>
      <protection hidden="1"/>
    </xf>
    <xf numFmtId="4" fontId="4" fillId="0" borderId="19" xfId="53" applyNumberFormat="1" applyFont="1" applyFill="1" applyBorder="1" applyAlignment="1">
      <alignment horizontal="left"/>
      <protection/>
    </xf>
    <xf numFmtId="183" fontId="4" fillId="0" borderId="20" xfId="53" applyNumberFormat="1" applyFont="1" applyFill="1" applyBorder="1" applyAlignment="1" applyProtection="1">
      <alignment horizontal="left" vertical="center"/>
      <protection hidden="1"/>
    </xf>
    <xf numFmtId="4" fontId="4" fillId="0" borderId="21" xfId="53" applyNumberFormat="1" applyFont="1" applyFill="1" applyBorder="1" applyAlignment="1" applyProtection="1">
      <alignment horizontal="left"/>
      <protection hidden="1"/>
    </xf>
    <xf numFmtId="183" fontId="4" fillId="0" borderId="21" xfId="53" applyNumberFormat="1" applyFont="1" applyFill="1" applyBorder="1" applyAlignment="1" applyProtection="1">
      <alignment horizontal="left" vertical="center"/>
      <protection hidden="1"/>
    </xf>
    <xf numFmtId="183" fontId="3" fillId="0" borderId="19" xfId="53" applyNumberFormat="1" applyFont="1" applyFill="1" applyBorder="1" applyAlignment="1" applyProtection="1">
      <alignment horizontal="left" vertical="center"/>
      <protection hidden="1"/>
    </xf>
    <xf numFmtId="4" fontId="3" fillId="0" borderId="19" xfId="53" applyNumberFormat="1" applyFont="1" applyFill="1" applyBorder="1" applyAlignment="1" applyProtection="1">
      <alignment horizontal="left"/>
      <protection hidden="1"/>
    </xf>
    <xf numFmtId="183" fontId="3" fillId="0" borderId="16" xfId="53" applyNumberFormat="1" applyFont="1" applyFill="1" applyBorder="1" applyAlignment="1">
      <alignment horizontal="left" vertical="center"/>
      <protection/>
    </xf>
    <xf numFmtId="4" fontId="3" fillId="0" borderId="16" xfId="53" applyNumberFormat="1" applyFont="1" applyFill="1" applyBorder="1" applyAlignment="1">
      <alignment horizontal="left" vertical="center"/>
      <protection/>
    </xf>
    <xf numFmtId="183" fontId="2" fillId="0" borderId="0" xfId="53" applyNumberFormat="1" applyFill="1" applyAlignment="1">
      <alignment horizontal="left" vertical="center"/>
      <protection/>
    </xf>
    <xf numFmtId="4" fontId="4" fillId="0" borderId="0" xfId="53" applyNumberFormat="1" applyFont="1" applyFill="1" applyBorder="1" applyAlignment="1" applyProtection="1">
      <alignment horizontal="left"/>
      <protection hidden="1"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3" fillId="0" borderId="22" xfId="53" applyNumberFormat="1" applyFont="1" applyFill="1" applyBorder="1" applyAlignment="1" applyProtection="1">
      <alignment horizontal="left" wrapText="1"/>
      <protection hidden="1"/>
    </xf>
    <xf numFmtId="0" fontId="3" fillId="0" borderId="23" xfId="53" applyNumberFormat="1" applyFont="1" applyFill="1" applyBorder="1" applyAlignment="1" applyProtection="1">
      <alignment horizontal="left"/>
      <protection hidden="1"/>
    </xf>
    <xf numFmtId="0" fontId="4" fillId="0" borderId="24" xfId="53" applyNumberFormat="1" applyFont="1" applyFill="1" applyBorder="1" applyAlignment="1" applyProtection="1">
      <alignment horizontal="left"/>
      <protection hidden="1"/>
    </xf>
    <xf numFmtId="0" fontId="3" fillId="0" borderId="24" xfId="53" applyNumberFormat="1" applyFont="1" applyFill="1" applyBorder="1" applyAlignment="1" applyProtection="1">
      <alignment horizontal="left"/>
      <protection hidden="1"/>
    </xf>
    <xf numFmtId="0" fontId="4" fillId="0" borderId="25" xfId="53" applyNumberFormat="1" applyFont="1" applyFill="1" applyBorder="1" applyAlignment="1" applyProtection="1">
      <alignment horizontal="left"/>
      <protection hidden="1"/>
    </xf>
    <xf numFmtId="0" fontId="4" fillId="0" borderId="22" xfId="53" applyNumberFormat="1" applyFont="1" applyFill="1" applyBorder="1" applyAlignment="1" applyProtection="1">
      <alignment horizontal="left"/>
      <protection hidden="1"/>
    </xf>
    <xf numFmtId="0" fontId="3" fillId="0" borderId="26" xfId="53" applyNumberFormat="1" applyFont="1" applyFill="1" applyBorder="1" applyAlignment="1" applyProtection="1">
      <alignment horizontal="left" vertical="center" wrapText="1"/>
      <protection hidden="1"/>
    </xf>
    <xf numFmtId="183" fontId="3" fillId="0" borderId="26" xfId="53" applyNumberFormat="1" applyFont="1" applyFill="1" applyBorder="1" applyAlignment="1">
      <alignment horizontal="left" vertical="center"/>
      <protection/>
    </xf>
    <xf numFmtId="0" fontId="3" fillId="0" borderId="27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180" fontId="3" fillId="0" borderId="28" xfId="53" applyNumberFormat="1" applyFont="1" applyFill="1" applyBorder="1" applyAlignment="1" applyProtection="1">
      <alignment vertical="center" wrapText="1"/>
      <protection hidden="1"/>
    </xf>
    <xf numFmtId="180" fontId="4" fillId="0" borderId="29" xfId="53" applyNumberFormat="1" applyFont="1" applyFill="1" applyBorder="1" applyAlignment="1" applyProtection="1">
      <alignment wrapText="1"/>
      <protection hidden="1"/>
    </xf>
    <xf numFmtId="180" fontId="3" fillId="0" borderId="29" xfId="53" applyNumberFormat="1" applyFont="1" applyFill="1" applyBorder="1" applyAlignment="1" applyProtection="1">
      <alignment wrapText="1"/>
      <protection hidden="1"/>
    </xf>
    <xf numFmtId="0" fontId="3" fillId="0" borderId="29" xfId="53" applyNumberFormat="1" applyFont="1" applyFill="1" applyBorder="1" applyAlignment="1">
      <alignment wrapText="1"/>
      <protection/>
    </xf>
    <xf numFmtId="0" fontId="4" fillId="0" borderId="29" xfId="53" applyNumberFormat="1" applyFont="1" applyFill="1" applyBorder="1" applyAlignment="1">
      <alignment wrapText="1"/>
      <protection/>
    </xf>
    <xf numFmtId="180" fontId="4" fillId="0" borderId="30" xfId="52" applyNumberFormat="1" applyFont="1" applyFill="1" applyBorder="1" applyAlignment="1" applyProtection="1">
      <alignment horizontal="left" vertical="top" wrapText="1"/>
      <protection hidden="1"/>
    </xf>
    <xf numFmtId="180" fontId="3" fillId="0" borderId="29" xfId="52" applyNumberFormat="1" applyFont="1" applyFill="1" applyBorder="1" applyAlignment="1" applyProtection="1">
      <alignment horizontal="left" vertical="top" wrapText="1"/>
      <protection hidden="1"/>
    </xf>
    <xf numFmtId="180" fontId="4" fillId="0" borderId="29" xfId="52" applyNumberFormat="1" applyFont="1" applyFill="1" applyBorder="1" applyAlignment="1" applyProtection="1">
      <alignment horizontal="left" vertical="top" wrapText="1"/>
      <protection hidden="1"/>
    </xf>
    <xf numFmtId="0" fontId="3" fillId="0" borderId="27" xfId="53" applyNumberFormat="1" applyFont="1" applyFill="1" applyBorder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showGridLines="0" tabSelected="1" zoomScale="130" zoomScaleNormal="130" zoomScaleSheetLayoutView="120" zoomScalePageLayoutView="0" workbookViewId="0" topLeftCell="A9">
      <selection activeCell="E80" sqref="E80"/>
    </sheetView>
  </sheetViews>
  <sheetFormatPr defaultColWidth="9.00390625" defaultRowHeight="12.75"/>
  <cols>
    <col min="1" max="1" width="0.2421875" style="6" customWidth="1"/>
    <col min="2" max="2" width="3.75390625" style="6" customWidth="1"/>
    <col min="3" max="3" width="54.875" style="11" customWidth="1"/>
    <col min="4" max="4" width="11.25390625" style="6" customWidth="1"/>
    <col min="5" max="5" width="16.125" style="35" customWidth="1"/>
    <col min="6" max="7" width="20.75390625" style="34" hidden="1" customWidth="1"/>
    <col min="8" max="8" width="14.25390625" style="35" customWidth="1"/>
    <col min="9" max="9" width="10.375" style="13" customWidth="1"/>
    <col min="10" max="16384" width="9.125" style="12" customWidth="1"/>
  </cols>
  <sheetData>
    <row r="1" spans="1:6" ht="409.5" customHeight="1" hidden="1">
      <c r="A1" s="1"/>
      <c r="B1" s="1"/>
      <c r="C1" s="7"/>
      <c r="D1" s="1"/>
      <c r="E1" s="32"/>
      <c r="F1" s="33"/>
    </row>
    <row r="2" spans="1:6" ht="409.5" customHeight="1" hidden="1">
      <c r="A2" s="1"/>
      <c r="B2" s="1"/>
      <c r="C2" s="7"/>
      <c r="D2" s="1"/>
      <c r="E2" s="36"/>
      <c r="F2" s="33"/>
    </row>
    <row r="3" spans="1:6" ht="409.5" customHeight="1" hidden="1">
      <c r="A3" s="1"/>
      <c r="B3" s="1"/>
      <c r="C3" s="7"/>
      <c r="D3" s="1"/>
      <c r="E3" s="37"/>
      <c r="F3" s="33"/>
    </row>
    <row r="4" spans="1:6" ht="409.5" customHeight="1" hidden="1">
      <c r="A4" s="2"/>
      <c r="B4" s="2"/>
      <c r="C4" s="8"/>
      <c r="D4" s="3"/>
      <c r="E4" s="37"/>
      <c r="F4" s="33"/>
    </row>
    <row r="5" spans="1:6" ht="409.5" customHeight="1" hidden="1">
      <c r="A5" s="2"/>
      <c r="B5" s="2"/>
      <c r="C5" s="8"/>
      <c r="D5" s="3"/>
      <c r="E5" s="37"/>
      <c r="F5" s="33"/>
    </row>
    <row r="6" spans="1:6" ht="409.5" customHeight="1" hidden="1">
      <c r="A6" s="4"/>
      <c r="B6" s="4"/>
      <c r="C6" s="9"/>
      <c r="D6" s="4"/>
      <c r="E6" s="37"/>
      <c r="F6" s="33"/>
    </row>
    <row r="7" spans="1:6" ht="409.5" customHeight="1" hidden="1">
      <c r="A7" s="5"/>
      <c r="B7" s="5"/>
      <c r="C7" s="8"/>
      <c r="D7" s="3"/>
      <c r="E7" s="37"/>
      <c r="F7" s="33"/>
    </row>
    <row r="8" spans="1:6" ht="409.5" customHeight="1" hidden="1">
      <c r="A8" s="5"/>
      <c r="B8" s="5"/>
      <c r="C8" s="10"/>
      <c r="D8" s="5"/>
      <c r="E8" s="37"/>
      <c r="F8" s="33"/>
    </row>
    <row r="9" spans="1:8" ht="15" customHeight="1">
      <c r="A9" s="5"/>
      <c r="B9" s="58"/>
      <c r="C9" s="58"/>
      <c r="D9" s="58"/>
      <c r="E9" s="58"/>
      <c r="F9" s="58"/>
      <c r="G9" s="38"/>
      <c r="H9" s="32"/>
    </row>
    <row r="10" spans="1:9" ht="15" customHeight="1">
      <c r="A10" s="5"/>
      <c r="B10" s="59" t="s">
        <v>85</v>
      </c>
      <c r="C10" s="59"/>
      <c r="D10" s="59"/>
      <c r="E10" s="59"/>
      <c r="F10" s="59"/>
      <c r="G10" s="59"/>
      <c r="H10" s="59"/>
      <c r="I10" s="59"/>
    </row>
    <row r="11" spans="1:9" ht="24" customHeight="1">
      <c r="A11" s="5"/>
      <c r="B11" s="59" t="s">
        <v>102</v>
      </c>
      <c r="C11" s="59"/>
      <c r="D11" s="59"/>
      <c r="E11" s="59"/>
      <c r="F11" s="59"/>
      <c r="G11" s="59"/>
      <c r="H11" s="59"/>
      <c r="I11" s="59"/>
    </row>
    <row r="12" spans="1:9" ht="16.5" customHeight="1" thickBot="1">
      <c r="A12" s="5"/>
      <c r="B12" s="57" t="s">
        <v>77</v>
      </c>
      <c r="C12" s="57"/>
      <c r="D12" s="57"/>
      <c r="E12" s="57"/>
      <c r="F12" s="57"/>
      <c r="G12" s="57"/>
      <c r="H12" s="57"/>
      <c r="I12" s="57"/>
    </row>
    <row r="13" spans="1:9" ht="40.5" customHeight="1" thickBot="1">
      <c r="A13" s="14"/>
      <c r="B13" s="60" t="s">
        <v>36</v>
      </c>
      <c r="C13" s="68" t="s">
        <v>0</v>
      </c>
      <c r="D13" s="69" t="s">
        <v>1</v>
      </c>
      <c r="E13" s="66" t="s">
        <v>82</v>
      </c>
      <c r="F13" s="39"/>
      <c r="G13" s="39"/>
      <c r="H13" s="40" t="s">
        <v>83</v>
      </c>
      <c r="I13" s="19" t="s">
        <v>84</v>
      </c>
    </row>
    <row r="14" spans="1:9" ht="33.75" customHeight="1">
      <c r="A14" s="15"/>
      <c r="B14" s="61">
        <v>1</v>
      </c>
      <c r="C14" s="70" t="s">
        <v>55</v>
      </c>
      <c r="D14" s="22" t="s">
        <v>2</v>
      </c>
      <c r="E14" s="41">
        <f>SUM(E15:E17)</f>
        <v>555</v>
      </c>
      <c r="F14" s="41"/>
      <c r="G14" s="41"/>
      <c r="H14" s="41">
        <f>SUM(H15:H17)</f>
        <v>393.29999999999995</v>
      </c>
      <c r="I14" s="18">
        <f>H14/E14</f>
        <v>0.7086486486486485</v>
      </c>
    </row>
    <row r="15" spans="1:9" ht="17.25" customHeight="1">
      <c r="A15" s="15"/>
      <c r="B15" s="62"/>
      <c r="C15" s="71" t="s">
        <v>49</v>
      </c>
      <c r="D15" s="23" t="s">
        <v>3</v>
      </c>
      <c r="E15" s="42">
        <v>258</v>
      </c>
      <c r="F15" s="43"/>
      <c r="G15" s="43"/>
      <c r="H15" s="44">
        <v>162.1</v>
      </c>
      <c r="I15" s="17">
        <f aca="true" t="shared" si="0" ref="I15:I64">H15/E15</f>
        <v>0.6282945736434108</v>
      </c>
    </row>
    <row r="16" spans="1:9" ht="25.5" customHeight="1">
      <c r="A16" s="15"/>
      <c r="B16" s="62"/>
      <c r="C16" s="71" t="s">
        <v>50</v>
      </c>
      <c r="D16" s="23" t="s">
        <v>4</v>
      </c>
      <c r="E16" s="42">
        <v>228</v>
      </c>
      <c r="F16" s="43"/>
      <c r="G16" s="43"/>
      <c r="H16" s="44">
        <v>191.2</v>
      </c>
      <c r="I16" s="17">
        <f t="shared" si="0"/>
        <v>0.8385964912280701</v>
      </c>
    </row>
    <row r="17" spans="1:9" ht="25.5" customHeight="1">
      <c r="A17" s="15"/>
      <c r="B17" s="62"/>
      <c r="C17" s="71" t="s">
        <v>51</v>
      </c>
      <c r="D17" s="23" t="s">
        <v>5</v>
      </c>
      <c r="E17" s="42">
        <v>69</v>
      </c>
      <c r="F17" s="43"/>
      <c r="G17" s="43"/>
      <c r="H17" s="44">
        <v>40</v>
      </c>
      <c r="I17" s="17">
        <f t="shared" si="0"/>
        <v>0.5797101449275363</v>
      </c>
    </row>
    <row r="18" spans="1:9" ht="35.25" customHeight="1">
      <c r="A18" s="15"/>
      <c r="B18" s="63">
        <v>2</v>
      </c>
      <c r="C18" s="72" t="s">
        <v>56</v>
      </c>
      <c r="D18" s="24" t="s">
        <v>6</v>
      </c>
      <c r="E18" s="45">
        <f>SUM(E19:E24)</f>
        <v>95783.5</v>
      </c>
      <c r="F18" s="45"/>
      <c r="G18" s="45"/>
      <c r="H18" s="45">
        <f>SUM(H19:H24)</f>
        <v>76294.4</v>
      </c>
      <c r="I18" s="16">
        <f t="shared" si="0"/>
        <v>0.7965296736911889</v>
      </c>
    </row>
    <row r="19" spans="1:9" ht="29.25" customHeight="1">
      <c r="A19" s="15"/>
      <c r="B19" s="62"/>
      <c r="C19" s="71" t="s">
        <v>7</v>
      </c>
      <c r="D19" s="23" t="s">
        <v>8</v>
      </c>
      <c r="E19" s="42">
        <v>7229.6</v>
      </c>
      <c r="F19" s="43"/>
      <c r="G19" s="43"/>
      <c r="H19" s="44">
        <v>6339.3</v>
      </c>
      <c r="I19" s="17">
        <f t="shared" si="0"/>
        <v>0.8768534912028327</v>
      </c>
    </row>
    <row r="20" spans="1:9" ht="18" customHeight="1">
      <c r="A20" s="15"/>
      <c r="B20" s="62"/>
      <c r="C20" s="71" t="s">
        <v>9</v>
      </c>
      <c r="D20" s="23" t="s">
        <v>10</v>
      </c>
      <c r="E20" s="42">
        <v>10357.5</v>
      </c>
      <c r="F20" s="43"/>
      <c r="G20" s="43"/>
      <c r="H20" s="44">
        <v>8718.2</v>
      </c>
      <c r="I20" s="17">
        <f t="shared" si="0"/>
        <v>0.8417282162684047</v>
      </c>
    </row>
    <row r="21" spans="1:9" ht="18" customHeight="1">
      <c r="A21" s="15"/>
      <c r="B21" s="62"/>
      <c r="C21" s="71" t="s">
        <v>11</v>
      </c>
      <c r="D21" s="23" t="s">
        <v>12</v>
      </c>
      <c r="E21" s="42">
        <v>5220.5</v>
      </c>
      <c r="F21" s="43"/>
      <c r="G21" s="43"/>
      <c r="H21" s="44">
        <v>4002.2</v>
      </c>
      <c r="I21" s="17">
        <f t="shared" si="0"/>
        <v>0.7666315487022316</v>
      </c>
    </row>
    <row r="22" spans="1:9" ht="23.25" customHeight="1">
      <c r="A22" s="15"/>
      <c r="B22" s="62"/>
      <c r="C22" s="71" t="s">
        <v>13</v>
      </c>
      <c r="D22" s="23" t="s">
        <v>14</v>
      </c>
      <c r="E22" s="42">
        <v>47825</v>
      </c>
      <c r="F22" s="43"/>
      <c r="G22" s="43"/>
      <c r="H22" s="44">
        <v>36626.2</v>
      </c>
      <c r="I22" s="17">
        <f t="shared" si="0"/>
        <v>0.7658379508625195</v>
      </c>
    </row>
    <row r="23" spans="1:9" ht="26.25" customHeight="1">
      <c r="A23" s="15"/>
      <c r="B23" s="62"/>
      <c r="C23" s="71" t="s">
        <v>15</v>
      </c>
      <c r="D23" s="23" t="s">
        <v>16</v>
      </c>
      <c r="E23" s="42">
        <v>21550</v>
      </c>
      <c r="F23" s="43"/>
      <c r="G23" s="43"/>
      <c r="H23" s="44">
        <v>17225.8</v>
      </c>
      <c r="I23" s="17">
        <f t="shared" si="0"/>
        <v>0.7993410672853828</v>
      </c>
    </row>
    <row r="24" spans="1:9" ht="21.75" customHeight="1">
      <c r="A24" s="15"/>
      <c r="B24" s="62"/>
      <c r="C24" s="71" t="s">
        <v>17</v>
      </c>
      <c r="D24" s="23" t="s">
        <v>18</v>
      </c>
      <c r="E24" s="42">
        <v>3600.9</v>
      </c>
      <c r="F24" s="43"/>
      <c r="G24" s="43"/>
      <c r="H24" s="44">
        <v>3382.7</v>
      </c>
      <c r="I24" s="17">
        <f t="shared" si="0"/>
        <v>0.939404037879419</v>
      </c>
    </row>
    <row r="25" spans="1:9" ht="30" customHeight="1">
      <c r="A25" s="15"/>
      <c r="B25" s="63">
        <v>3</v>
      </c>
      <c r="C25" s="72" t="s">
        <v>57</v>
      </c>
      <c r="D25" s="25">
        <v>6300000000</v>
      </c>
      <c r="E25" s="45">
        <f>SUM(E26:E28)</f>
        <v>162431.59999999998</v>
      </c>
      <c r="F25" s="45"/>
      <c r="G25" s="45"/>
      <c r="H25" s="45">
        <f>SUM(H26:H28)</f>
        <v>120188.79999999999</v>
      </c>
      <c r="I25" s="16">
        <f t="shared" si="0"/>
        <v>0.7399348402650716</v>
      </c>
    </row>
    <row r="26" spans="1:9" ht="27.75" customHeight="1">
      <c r="A26" s="15"/>
      <c r="B26" s="62"/>
      <c r="C26" s="71" t="s">
        <v>78</v>
      </c>
      <c r="D26" s="26">
        <v>6310000000</v>
      </c>
      <c r="E26" s="42">
        <v>23037.8</v>
      </c>
      <c r="F26" s="43"/>
      <c r="G26" s="43"/>
      <c r="H26" s="44">
        <v>20983.6</v>
      </c>
      <c r="I26" s="17">
        <f t="shared" si="0"/>
        <v>0.9108334997265364</v>
      </c>
    </row>
    <row r="27" spans="1:9" ht="22.5" customHeight="1">
      <c r="A27" s="15"/>
      <c r="B27" s="62"/>
      <c r="C27" s="71" t="s">
        <v>79</v>
      </c>
      <c r="D27" s="26">
        <v>6320000000</v>
      </c>
      <c r="E27" s="42">
        <v>1100</v>
      </c>
      <c r="F27" s="43"/>
      <c r="G27" s="43"/>
      <c r="H27" s="44">
        <v>1085</v>
      </c>
      <c r="I27" s="17">
        <f t="shared" si="0"/>
        <v>0.9863636363636363</v>
      </c>
    </row>
    <row r="28" spans="1:9" ht="35.25" customHeight="1">
      <c r="A28" s="15"/>
      <c r="B28" s="62"/>
      <c r="C28" s="71" t="s">
        <v>80</v>
      </c>
      <c r="D28" s="26">
        <v>6330000000</v>
      </c>
      <c r="E28" s="42">
        <v>138293.8</v>
      </c>
      <c r="F28" s="43"/>
      <c r="G28" s="43"/>
      <c r="H28" s="44">
        <v>98120.2</v>
      </c>
      <c r="I28" s="17">
        <f t="shared" si="0"/>
        <v>0.7095054152825362</v>
      </c>
    </row>
    <row r="29" spans="1:9" ht="24" customHeight="1">
      <c r="A29" s="15"/>
      <c r="B29" s="63">
        <v>4</v>
      </c>
      <c r="C29" s="72" t="s">
        <v>59</v>
      </c>
      <c r="D29" s="24" t="s">
        <v>19</v>
      </c>
      <c r="E29" s="45">
        <f>SUM(E30:E35)</f>
        <v>23276.2</v>
      </c>
      <c r="F29" s="45"/>
      <c r="G29" s="45"/>
      <c r="H29" s="45">
        <f>SUM(H30:H35)</f>
        <v>15453.6</v>
      </c>
      <c r="I29" s="16">
        <f t="shared" si="0"/>
        <v>0.6639228052689012</v>
      </c>
    </row>
    <row r="30" spans="1:9" ht="27.75" customHeight="1">
      <c r="A30" s="15"/>
      <c r="B30" s="62"/>
      <c r="C30" s="71" t="s">
        <v>41</v>
      </c>
      <c r="D30" s="23" t="s">
        <v>20</v>
      </c>
      <c r="E30" s="42">
        <v>125</v>
      </c>
      <c r="F30" s="43"/>
      <c r="G30" s="43"/>
      <c r="H30" s="44">
        <v>34.3</v>
      </c>
      <c r="I30" s="17">
        <v>0</v>
      </c>
    </row>
    <row r="31" spans="1:9" ht="27.75" customHeight="1">
      <c r="A31" s="15"/>
      <c r="B31" s="62"/>
      <c r="C31" s="71" t="s">
        <v>42</v>
      </c>
      <c r="D31" s="23" t="s">
        <v>21</v>
      </c>
      <c r="E31" s="42">
        <v>1050</v>
      </c>
      <c r="F31" s="43"/>
      <c r="G31" s="43"/>
      <c r="H31" s="44">
        <f>G31</f>
        <v>0</v>
      </c>
      <c r="I31" s="17">
        <f t="shared" si="0"/>
        <v>0</v>
      </c>
    </row>
    <row r="32" spans="1:9" ht="27" customHeight="1">
      <c r="A32" s="15"/>
      <c r="B32" s="62"/>
      <c r="C32" s="71" t="s">
        <v>38</v>
      </c>
      <c r="D32" s="26">
        <v>6530000000</v>
      </c>
      <c r="E32" s="42">
        <v>6275</v>
      </c>
      <c r="F32" s="43"/>
      <c r="G32" s="43"/>
      <c r="H32" s="44">
        <v>4745.9</v>
      </c>
      <c r="I32" s="17">
        <f t="shared" si="0"/>
        <v>0.7563187250996015</v>
      </c>
    </row>
    <row r="33" spans="1:9" ht="23.25" customHeight="1">
      <c r="A33" s="15"/>
      <c r="B33" s="62"/>
      <c r="C33" s="71" t="s">
        <v>70</v>
      </c>
      <c r="D33" s="26">
        <v>6540000000</v>
      </c>
      <c r="E33" s="42">
        <v>3682</v>
      </c>
      <c r="F33" s="43"/>
      <c r="G33" s="43"/>
      <c r="H33" s="44">
        <v>3175.9</v>
      </c>
      <c r="I33" s="17">
        <f t="shared" si="0"/>
        <v>0.8625475285171103</v>
      </c>
    </row>
    <row r="34" spans="1:9" ht="24.75" customHeight="1">
      <c r="A34" s="15"/>
      <c r="B34" s="62"/>
      <c r="C34" s="71" t="s">
        <v>76</v>
      </c>
      <c r="D34" s="26">
        <v>6550000000</v>
      </c>
      <c r="E34" s="42">
        <v>11858.2</v>
      </c>
      <c r="F34" s="43"/>
      <c r="G34" s="43"/>
      <c r="H34" s="44">
        <v>7497.5</v>
      </c>
      <c r="I34" s="17">
        <f t="shared" si="0"/>
        <v>0.6322629066806091</v>
      </c>
    </row>
    <row r="35" spans="1:9" ht="24.75" customHeight="1">
      <c r="A35" s="15"/>
      <c r="B35" s="62"/>
      <c r="C35" s="71" t="s">
        <v>87</v>
      </c>
      <c r="D35" s="26">
        <v>6560000000</v>
      </c>
      <c r="E35" s="42">
        <v>286</v>
      </c>
      <c r="F35" s="43"/>
      <c r="G35" s="43"/>
      <c r="H35" s="44">
        <f>G35</f>
        <v>0</v>
      </c>
      <c r="I35" s="17">
        <v>0</v>
      </c>
    </row>
    <row r="36" spans="1:9" ht="26.25" customHeight="1">
      <c r="A36" s="15"/>
      <c r="B36" s="63">
        <v>5</v>
      </c>
      <c r="C36" s="72" t="s">
        <v>60</v>
      </c>
      <c r="D36" s="24" t="s">
        <v>22</v>
      </c>
      <c r="E36" s="45">
        <f>SUM(E37:E39)</f>
        <v>441658.8</v>
      </c>
      <c r="F36" s="45"/>
      <c r="G36" s="45"/>
      <c r="H36" s="45">
        <f>SUM(H37:H39)</f>
        <v>105218.5</v>
      </c>
      <c r="I36" s="16">
        <f t="shared" si="0"/>
        <v>0.2382348093143395</v>
      </c>
    </row>
    <row r="37" spans="1:9" ht="38.25" customHeight="1">
      <c r="A37" s="15"/>
      <c r="B37" s="62"/>
      <c r="C37" s="71" t="s">
        <v>43</v>
      </c>
      <c r="D37" s="23" t="s">
        <v>23</v>
      </c>
      <c r="E37" s="42">
        <v>0</v>
      </c>
      <c r="F37" s="43"/>
      <c r="G37" s="43"/>
      <c r="H37" s="44">
        <f>G37</f>
        <v>0</v>
      </c>
      <c r="I37" s="17">
        <v>0</v>
      </c>
    </row>
    <row r="38" spans="1:9" ht="28.5" customHeight="1">
      <c r="A38" s="15"/>
      <c r="B38" s="62"/>
      <c r="C38" s="71" t="s">
        <v>44</v>
      </c>
      <c r="D38" s="23" t="s">
        <v>24</v>
      </c>
      <c r="E38" s="42">
        <v>440919.6</v>
      </c>
      <c r="F38" s="43"/>
      <c r="G38" s="43"/>
      <c r="H38" s="44">
        <v>104534.3</v>
      </c>
      <c r="I38" s="17">
        <f t="shared" si="0"/>
        <v>0.2370824522203141</v>
      </c>
    </row>
    <row r="39" spans="1:9" ht="42" customHeight="1">
      <c r="A39" s="15"/>
      <c r="B39" s="62"/>
      <c r="C39" s="71" t="s">
        <v>45</v>
      </c>
      <c r="D39" s="23" t="s">
        <v>25</v>
      </c>
      <c r="E39" s="42">
        <v>739.2</v>
      </c>
      <c r="F39" s="43"/>
      <c r="G39" s="43"/>
      <c r="H39" s="44">
        <v>684.2</v>
      </c>
      <c r="I39" s="17">
        <f t="shared" si="0"/>
        <v>0.9255952380952381</v>
      </c>
    </row>
    <row r="40" spans="1:9" ht="39.75" customHeight="1">
      <c r="A40" s="15"/>
      <c r="B40" s="63">
        <v>6</v>
      </c>
      <c r="C40" s="72" t="s">
        <v>61</v>
      </c>
      <c r="D40" s="25">
        <v>670000000</v>
      </c>
      <c r="E40" s="45">
        <f>SUM(E41:E43)</f>
        <v>838037.23</v>
      </c>
      <c r="F40" s="45"/>
      <c r="G40" s="45"/>
      <c r="H40" s="45">
        <f>SUM(H41:H43)</f>
        <v>378448.60000000003</v>
      </c>
      <c r="I40" s="16">
        <f t="shared" si="0"/>
        <v>0.45158924502673947</v>
      </c>
    </row>
    <row r="41" spans="1:9" ht="20.25" customHeight="1">
      <c r="A41" s="15"/>
      <c r="B41" s="62"/>
      <c r="C41" s="71" t="s">
        <v>26</v>
      </c>
      <c r="D41" s="26">
        <v>6710000000</v>
      </c>
      <c r="E41" s="42">
        <v>8606.2</v>
      </c>
      <c r="F41" s="43"/>
      <c r="G41" s="43"/>
      <c r="H41" s="44">
        <v>8606.2</v>
      </c>
      <c r="I41" s="17">
        <f t="shared" si="0"/>
        <v>1</v>
      </c>
    </row>
    <row r="42" spans="1:9" ht="39" customHeight="1">
      <c r="A42" s="15"/>
      <c r="B42" s="62"/>
      <c r="C42" s="71" t="s">
        <v>27</v>
      </c>
      <c r="D42" s="26">
        <v>6720000000</v>
      </c>
      <c r="E42" s="42">
        <v>823831.03</v>
      </c>
      <c r="F42" s="43"/>
      <c r="G42" s="43"/>
      <c r="H42" s="44">
        <v>364242.4</v>
      </c>
      <c r="I42" s="17">
        <f t="shared" si="0"/>
        <v>0.44213241154560545</v>
      </c>
    </row>
    <row r="43" spans="1:9" ht="36.75" customHeight="1">
      <c r="A43" s="15"/>
      <c r="B43" s="62"/>
      <c r="C43" s="71" t="s">
        <v>95</v>
      </c>
      <c r="D43" s="26">
        <v>6730000000</v>
      </c>
      <c r="E43" s="42">
        <v>5600</v>
      </c>
      <c r="F43" s="43"/>
      <c r="G43" s="43"/>
      <c r="H43" s="44">
        <v>5600</v>
      </c>
      <c r="I43" s="17">
        <f t="shared" si="0"/>
        <v>1</v>
      </c>
    </row>
    <row r="44" spans="1:9" ht="25.5" customHeight="1">
      <c r="A44" s="15"/>
      <c r="B44" s="63">
        <v>7</v>
      </c>
      <c r="C44" s="72" t="s">
        <v>62</v>
      </c>
      <c r="D44" s="24" t="s">
        <v>28</v>
      </c>
      <c r="E44" s="45">
        <f>SUM(E45:E46)</f>
        <v>100946.6</v>
      </c>
      <c r="F44" s="45"/>
      <c r="G44" s="45"/>
      <c r="H44" s="45">
        <f>SUM(H45:H46)</f>
        <v>49294</v>
      </c>
      <c r="I44" s="16">
        <f t="shared" si="0"/>
        <v>0.48831758573344713</v>
      </c>
    </row>
    <row r="45" spans="1:9" ht="30.75" customHeight="1">
      <c r="A45" s="15"/>
      <c r="B45" s="62"/>
      <c r="C45" s="71" t="s">
        <v>47</v>
      </c>
      <c r="D45" s="23" t="s">
        <v>29</v>
      </c>
      <c r="E45" s="42">
        <v>89751.8</v>
      </c>
      <c r="F45" s="43"/>
      <c r="G45" s="43"/>
      <c r="H45" s="44">
        <v>48176.6</v>
      </c>
      <c r="I45" s="17">
        <f t="shared" si="0"/>
        <v>0.5367758641052324</v>
      </c>
    </row>
    <row r="46" spans="1:9" ht="27" customHeight="1">
      <c r="A46" s="15"/>
      <c r="B46" s="62"/>
      <c r="C46" s="71" t="s">
        <v>46</v>
      </c>
      <c r="D46" s="23" t="s">
        <v>30</v>
      </c>
      <c r="E46" s="42">
        <v>11194.8</v>
      </c>
      <c r="F46" s="43"/>
      <c r="G46" s="43"/>
      <c r="H46" s="44">
        <v>1117.4</v>
      </c>
      <c r="I46" s="17">
        <f t="shared" si="0"/>
        <v>0.09981419944974454</v>
      </c>
    </row>
    <row r="47" spans="1:9" ht="40.5" customHeight="1">
      <c r="A47" s="15"/>
      <c r="B47" s="63">
        <v>8</v>
      </c>
      <c r="C47" s="72" t="s">
        <v>88</v>
      </c>
      <c r="D47" s="24" t="s">
        <v>31</v>
      </c>
      <c r="E47" s="45">
        <f>E48</f>
        <v>660</v>
      </c>
      <c r="F47" s="45"/>
      <c r="G47" s="45"/>
      <c r="H47" s="45">
        <f>H48</f>
        <v>70</v>
      </c>
      <c r="I47" s="16">
        <f t="shared" si="0"/>
        <v>0.10606060606060606</v>
      </c>
    </row>
    <row r="48" spans="1:9" ht="25.5" customHeight="1">
      <c r="A48" s="15"/>
      <c r="B48" s="62"/>
      <c r="C48" s="71" t="s">
        <v>89</v>
      </c>
      <c r="D48" s="26">
        <v>6910000000</v>
      </c>
      <c r="E48" s="42">
        <v>660</v>
      </c>
      <c r="F48" s="43"/>
      <c r="G48" s="43"/>
      <c r="H48" s="44">
        <v>70</v>
      </c>
      <c r="I48" s="17">
        <f t="shared" si="0"/>
        <v>0.10606060606060606</v>
      </c>
    </row>
    <row r="49" spans="1:9" ht="24" customHeight="1">
      <c r="A49" s="15"/>
      <c r="B49" s="63">
        <v>9</v>
      </c>
      <c r="C49" s="72" t="s">
        <v>63</v>
      </c>
      <c r="D49" s="24" t="s">
        <v>32</v>
      </c>
      <c r="E49" s="45">
        <f>E50</f>
        <v>1450.6</v>
      </c>
      <c r="F49" s="45"/>
      <c r="G49" s="45"/>
      <c r="H49" s="45">
        <f>H50</f>
        <v>693.2</v>
      </c>
      <c r="I49" s="16">
        <f t="shared" si="0"/>
        <v>0.4778712256997105</v>
      </c>
    </row>
    <row r="50" spans="1:9" ht="28.5" customHeight="1">
      <c r="A50" s="15"/>
      <c r="B50" s="62"/>
      <c r="C50" s="71" t="s">
        <v>90</v>
      </c>
      <c r="D50" s="26">
        <v>7000000000</v>
      </c>
      <c r="E50" s="42">
        <v>1450.6</v>
      </c>
      <c r="F50" s="43"/>
      <c r="G50" s="43"/>
      <c r="H50" s="44">
        <v>693.2</v>
      </c>
      <c r="I50" s="17">
        <f t="shared" si="0"/>
        <v>0.4778712256997105</v>
      </c>
    </row>
    <row r="51" spans="1:9" ht="32.25" customHeight="1">
      <c r="A51" s="15"/>
      <c r="B51" s="63">
        <v>10</v>
      </c>
      <c r="C51" s="72" t="s">
        <v>64</v>
      </c>
      <c r="D51" s="24" t="s">
        <v>33</v>
      </c>
      <c r="E51" s="45">
        <f>SUM(E52:E53)</f>
        <v>10204.4</v>
      </c>
      <c r="F51" s="45"/>
      <c r="G51" s="45"/>
      <c r="H51" s="45">
        <f>SUM(H52:H53)</f>
        <v>7828.7</v>
      </c>
      <c r="I51" s="16">
        <f t="shared" si="0"/>
        <v>0.7671886637136921</v>
      </c>
    </row>
    <row r="52" spans="1:9" ht="27" customHeight="1">
      <c r="A52" s="15"/>
      <c r="B52" s="62"/>
      <c r="C52" s="71" t="s">
        <v>48</v>
      </c>
      <c r="D52" s="23" t="s">
        <v>34</v>
      </c>
      <c r="E52" s="42">
        <v>3425.5</v>
      </c>
      <c r="F52" s="43"/>
      <c r="G52" s="43"/>
      <c r="H52" s="44">
        <v>2010.5</v>
      </c>
      <c r="I52" s="17">
        <f t="shared" si="0"/>
        <v>0.5869216172821486</v>
      </c>
    </row>
    <row r="53" spans="1:9" ht="33.75" customHeight="1">
      <c r="A53" s="15"/>
      <c r="B53" s="62"/>
      <c r="C53" s="71" t="s">
        <v>69</v>
      </c>
      <c r="D53" s="23" t="s">
        <v>35</v>
      </c>
      <c r="E53" s="42">
        <v>6778.9</v>
      </c>
      <c r="F53" s="43"/>
      <c r="G53" s="43"/>
      <c r="H53" s="44">
        <v>5818.2</v>
      </c>
      <c r="I53" s="17">
        <f t="shared" si="0"/>
        <v>0.8582808420245173</v>
      </c>
    </row>
    <row r="54" spans="1:9" ht="52.5" customHeight="1">
      <c r="A54" s="15"/>
      <c r="B54" s="63">
        <v>11</v>
      </c>
      <c r="C54" s="73" t="s">
        <v>66</v>
      </c>
      <c r="D54" s="27">
        <v>7300000000</v>
      </c>
      <c r="E54" s="45">
        <f>SUM(E55:E56)</f>
        <v>105442.4</v>
      </c>
      <c r="F54" s="45"/>
      <c r="G54" s="45"/>
      <c r="H54" s="45">
        <f>SUM(H55:H56)</f>
        <v>44836.2</v>
      </c>
      <c r="I54" s="16">
        <f t="shared" si="0"/>
        <v>0.42521983566383165</v>
      </c>
    </row>
    <row r="55" spans="1:9" ht="29.25" customHeight="1">
      <c r="A55" s="15"/>
      <c r="B55" s="62"/>
      <c r="C55" s="74" t="s">
        <v>52</v>
      </c>
      <c r="D55" s="28">
        <v>7310000000</v>
      </c>
      <c r="E55" s="42">
        <v>4250</v>
      </c>
      <c r="F55" s="43"/>
      <c r="G55" s="43"/>
      <c r="H55" s="44">
        <v>150</v>
      </c>
      <c r="I55" s="17">
        <f t="shared" si="0"/>
        <v>0.03529411764705882</v>
      </c>
    </row>
    <row r="56" spans="1:9" ht="21" customHeight="1">
      <c r="A56" s="15"/>
      <c r="B56" s="62"/>
      <c r="C56" s="74" t="s">
        <v>53</v>
      </c>
      <c r="D56" s="26">
        <v>7320000000</v>
      </c>
      <c r="E56" s="42">
        <v>101192.4</v>
      </c>
      <c r="F56" s="43"/>
      <c r="G56" s="43"/>
      <c r="H56" s="44">
        <v>44686.2</v>
      </c>
      <c r="I56" s="17">
        <f t="shared" si="0"/>
        <v>0.4415964044730632</v>
      </c>
    </row>
    <row r="57" spans="1:9" ht="41.25" customHeight="1">
      <c r="A57" s="15"/>
      <c r="B57" s="63">
        <v>12</v>
      </c>
      <c r="C57" s="72" t="s">
        <v>86</v>
      </c>
      <c r="D57" s="25">
        <v>7400000000</v>
      </c>
      <c r="E57" s="45">
        <f>SUM(E58:E61)</f>
        <v>1048619.7</v>
      </c>
      <c r="F57" s="45"/>
      <c r="G57" s="45"/>
      <c r="H57" s="45">
        <f>SUM(H58:H61)</f>
        <v>671093.8</v>
      </c>
      <c r="I57" s="16">
        <f t="shared" si="0"/>
        <v>0.6399782495026558</v>
      </c>
    </row>
    <row r="58" spans="1:9" ht="19.5" customHeight="1">
      <c r="A58" s="15"/>
      <c r="B58" s="62"/>
      <c r="C58" s="71" t="s">
        <v>54</v>
      </c>
      <c r="D58" s="26">
        <v>7410000000</v>
      </c>
      <c r="E58" s="42">
        <v>341513.6</v>
      </c>
      <c r="F58" s="46"/>
      <c r="G58" s="46"/>
      <c r="H58" s="44">
        <v>210103.2</v>
      </c>
      <c r="I58" s="17">
        <f t="shared" si="0"/>
        <v>0.6152118100128371</v>
      </c>
    </row>
    <row r="59" spans="1:9" ht="22.5" customHeight="1">
      <c r="A59" s="15"/>
      <c r="B59" s="62"/>
      <c r="C59" s="71" t="s">
        <v>39</v>
      </c>
      <c r="D59" s="26">
        <v>7420000000</v>
      </c>
      <c r="E59" s="42">
        <v>642817.9</v>
      </c>
      <c r="F59" s="46"/>
      <c r="G59" s="46"/>
      <c r="H59" s="44">
        <v>411421.5</v>
      </c>
      <c r="I59" s="17">
        <f t="shared" si="0"/>
        <v>0.6400280701579716</v>
      </c>
    </row>
    <row r="60" spans="1:9" ht="25.5" customHeight="1">
      <c r="A60" s="15"/>
      <c r="B60" s="62"/>
      <c r="C60" s="71" t="s">
        <v>40</v>
      </c>
      <c r="D60" s="26">
        <v>7430000000</v>
      </c>
      <c r="E60" s="42">
        <v>44486.7</v>
      </c>
      <c r="F60" s="46"/>
      <c r="G60" s="46"/>
      <c r="H60" s="44">
        <v>34126.8</v>
      </c>
      <c r="I60" s="17">
        <f t="shared" si="0"/>
        <v>0.7671236571829334</v>
      </c>
    </row>
    <row r="61" spans="1:9" ht="23.25" customHeight="1">
      <c r="A61" s="15"/>
      <c r="B61" s="62"/>
      <c r="C61" s="71" t="s">
        <v>91</v>
      </c>
      <c r="D61" s="26">
        <v>7440000000</v>
      </c>
      <c r="E61" s="42">
        <v>19801.5</v>
      </c>
      <c r="F61" s="46"/>
      <c r="G61" s="46"/>
      <c r="H61" s="44">
        <v>15442.3</v>
      </c>
      <c r="I61" s="17">
        <f t="shared" si="0"/>
        <v>0.779855061485241</v>
      </c>
    </row>
    <row r="62" spans="1:9" ht="53.25" customHeight="1">
      <c r="A62" s="15"/>
      <c r="B62" s="63">
        <v>13</v>
      </c>
      <c r="C62" s="72" t="s">
        <v>58</v>
      </c>
      <c r="D62" s="25">
        <v>750000000</v>
      </c>
      <c r="E62" s="45">
        <f>SUM(E63:E64)</f>
        <v>680</v>
      </c>
      <c r="F62" s="45"/>
      <c r="G62" s="45"/>
      <c r="H62" s="45">
        <f>SUM(H63:H64)</f>
        <v>53.019999999999996</v>
      </c>
      <c r="I62" s="16">
        <f t="shared" si="0"/>
        <v>0.07797058823529411</v>
      </c>
    </row>
    <row r="63" spans="1:9" ht="28.5" customHeight="1">
      <c r="A63" s="15"/>
      <c r="B63" s="63"/>
      <c r="C63" s="71" t="s">
        <v>67</v>
      </c>
      <c r="D63" s="26">
        <v>751000000</v>
      </c>
      <c r="E63" s="42">
        <v>380</v>
      </c>
      <c r="F63" s="43"/>
      <c r="G63" s="43"/>
      <c r="H63" s="44">
        <v>30</v>
      </c>
      <c r="I63" s="17">
        <f t="shared" si="0"/>
        <v>0.07894736842105263</v>
      </c>
    </row>
    <row r="64" spans="1:9" ht="24.75" customHeight="1">
      <c r="A64" s="15"/>
      <c r="B64" s="62"/>
      <c r="C64" s="71" t="s">
        <v>68</v>
      </c>
      <c r="D64" s="26">
        <v>752000000</v>
      </c>
      <c r="E64" s="42">
        <v>300</v>
      </c>
      <c r="F64" s="43"/>
      <c r="G64" s="43"/>
      <c r="H64" s="44">
        <v>23.02</v>
      </c>
      <c r="I64" s="17">
        <f t="shared" si="0"/>
        <v>0.07673333333333333</v>
      </c>
    </row>
    <row r="65" spans="1:9" ht="32.25" customHeight="1">
      <c r="A65" s="15"/>
      <c r="B65" s="63">
        <v>14</v>
      </c>
      <c r="C65" s="72" t="s">
        <v>65</v>
      </c>
      <c r="D65" s="25">
        <v>7600000000</v>
      </c>
      <c r="E65" s="45">
        <f>SUM(E66:E77)</f>
        <v>26537.5</v>
      </c>
      <c r="F65" s="45"/>
      <c r="G65" s="45"/>
      <c r="H65" s="45">
        <f>SUM(H66:H77)</f>
        <v>14811.900000000001</v>
      </c>
      <c r="I65" s="16">
        <f>H65/E65</f>
        <v>0.5581497880357984</v>
      </c>
    </row>
    <row r="66" spans="1:9" ht="39" customHeight="1">
      <c r="A66" s="15"/>
      <c r="B66" s="63"/>
      <c r="C66" s="71" t="s">
        <v>96</v>
      </c>
      <c r="D66" s="26">
        <v>7610100000</v>
      </c>
      <c r="E66" s="42">
        <v>2591.8</v>
      </c>
      <c r="F66" s="43"/>
      <c r="G66" s="43"/>
      <c r="H66" s="44">
        <v>1875.5</v>
      </c>
      <c r="I66" s="17">
        <f aca="true" t="shared" si="1" ref="I66:I81">H66/E66</f>
        <v>0.7236283663862952</v>
      </c>
    </row>
    <row r="67" spans="1:9" ht="43.5" customHeight="1">
      <c r="A67" s="15"/>
      <c r="B67" s="63"/>
      <c r="C67" s="74" t="s">
        <v>71</v>
      </c>
      <c r="D67" s="28">
        <v>7610200000</v>
      </c>
      <c r="E67" s="42">
        <v>1136.2</v>
      </c>
      <c r="F67" s="43"/>
      <c r="G67" s="43"/>
      <c r="H67" s="44">
        <v>0</v>
      </c>
      <c r="I67" s="17">
        <f t="shared" si="1"/>
        <v>0</v>
      </c>
    </row>
    <row r="68" spans="1:9" ht="30" customHeight="1">
      <c r="A68" s="15"/>
      <c r="B68" s="62"/>
      <c r="C68" s="74" t="s">
        <v>81</v>
      </c>
      <c r="D68" s="28">
        <v>7610300000</v>
      </c>
      <c r="E68" s="42">
        <v>5304.5</v>
      </c>
      <c r="F68" s="47"/>
      <c r="G68" s="47"/>
      <c r="H68" s="44">
        <v>4916.3</v>
      </c>
      <c r="I68" s="17">
        <f t="shared" si="1"/>
        <v>0.9268168536148553</v>
      </c>
    </row>
    <row r="69" spans="1:9" ht="33" customHeight="1">
      <c r="A69" s="15"/>
      <c r="B69" s="62"/>
      <c r="C69" s="74" t="s">
        <v>72</v>
      </c>
      <c r="D69" s="28">
        <v>7610400000</v>
      </c>
      <c r="E69" s="42">
        <v>4</v>
      </c>
      <c r="F69" s="47"/>
      <c r="G69" s="47"/>
      <c r="H69" s="44">
        <v>0</v>
      </c>
      <c r="I69" s="17">
        <f t="shared" si="1"/>
        <v>0</v>
      </c>
    </row>
    <row r="70" spans="1:9" ht="35.25" customHeight="1">
      <c r="A70" s="15"/>
      <c r="B70" s="62"/>
      <c r="C70" s="74" t="s">
        <v>98</v>
      </c>
      <c r="D70" s="28">
        <v>7610500000</v>
      </c>
      <c r="E70" s="42">
        <v>3512.3</v>
      </c>
      <c r="F70" s="47"/>
      <c r="G70" s="47"/>
      <c r="H70" s="44">
        <v>3423.8</v>
      </c>
      <c r="I70" s="17">
        <f t="shared" si="1"/>
        <v>0.9748028357486548</v>
      </c>
    </row>
    <row r="71" spans="1:9" ht="35.25" customHeight="1">
      <c r="A71" s="15"/>
      <c r="B71" s="62"/>
      <c r="C71" s="74" t="s">
        <v>73</v>
      </c>
      <c r="D71" s="28">
        <v>7610600000</v>
      </c>
      <c r="E71" s="42">
        <v>100</v>
      </c>
      <c r="F71" s="43"/>
      <c r="G71" s="47"/>
      <c r="H71" s="44">
        <v>0</v>
      </c>
      <c r="I71" s="17">
        <f t="shared" si="1"/>
        <v>0</v>
      </c>
    </row>
    <row r="72" spans="1:9" ht="28.5" customHeight="1">
      <c r="A72" s="15"/>
      <c r="B72" s="62"/>
      <c r="C72" s="74" t="s">
        <v>92</v>
      </c>
      <c r="D72" s="28">
        <v>7610700000</v>
      </c>
      <c r="E72" s="42">
        <v>13726.7</v>
      </c>
      <c r="F72" s="43"/>
      <c r="G72" s="43"/>
      <c r="H72" s="44">
        <v>4461.3</v>
      </c>
      <c r="I72" s="17">
        <f t="shared" si="1"/>
        <v>0.32500892421339433</v>
      </c>
    </row>
    <row r="73" spans="1:9" ht="30.75" customHeight="1">
      <c r="A73" s="15"/>
      <c r="B73" s="62"/>
      <c r="C73" s="74" t="s">
        <v>74</v>
      </c>
      <c r="D73" s="28">
        <v>7610800000</v>
      </c>
      <c r="E73" s="42">
        <v>1</v>
      </c>
      <c r="F73" s="43"/>
      <c r="G73" s="43"/>
      <c r="H73" s="44">
        <v>0</v>
      </c>
      <c r="I73" s="17">
        <f t="shared" si="1"/>
        <v>0</v>
      </c>
    </row>
    <row r="74" spans="1:9" ht="33" customHeight="1">
      <c r="A74" s="15"/>
      <c r="B74" s="62"/>
      <c r="C74" s="74" t="s">
        <v>93</v>
      </c>
      <c r="D74" s="28">
        <v>7610900000</v>
      </c>
      <c r="E74" s="42">
        <v>0</v>
      </c>
      <c r="F74" s="43"/>
      <c r="G74" s="43"/>
      <c r="H74" s="44">
        <v>0</v>
      </c>
      <c r="I74" s="17">
        <v>0</v>
      </c>
    </row>
    <row r="75" spans="1:9" ht="28.5" customHeight="1">
      <c r="A75" s="15"/>
      <c r="B75" s="62"/>
      <c r="C75" s="74" t="s">
        <v>75</v>
      </c>
      <c r="D75" s="28">
        <v>7611000000</v>
      </c>
      <c r="E75" s="42">
        <v>135</v>
      </c>
      <c r="F75" s="43"/>
      <c r="G75" s="43"/>
      <c r="H75" s="44">
        <v>135</v>
      </c>
      <c r="I75" s="17">
        <v>0</v>
      </c>
    </row>
    <row r="76" spans="1:9" ht="36.75" customHeight="1">
      <c r="A76" s="15"/>
      <c r="B76" s="64"/>
      <c r="C76" s="75" t="s">
        <v>94</v>
      </c>
      <c r="D76" s="29">
        <v>7611100000</v>
      </c>
      <c r="E76" s="48">
        <v>1</v>
      </c>
      <c r="F76" s="49"/>
      <c r="G76" s="49"/>
      <c r="H76" s="50">
        <v>0</v>
      </c>
      <c r="I76" s="17">
        <v>0</v>
      </c>
    </row>
    <row r="77" spans="1:9" ht="34.5" customHeight="1">
      <c r="A77" s="15"/>
      <c r="B77" s="64"/>
      <c r="C77" s="75" t="s">
        <v>97</v>
      </c>
      <c r="D77" s="29">
        <v>7611200000</v>
      </c>
      <c r="E77" s="48">
        <v>25</v>
      </c>
      <c r="F77" s="49"/>
      <c r="G77" s="49"/>
      <c r="H77" s="50">
        <v>0</v>
      </c>
      <c r="I77" s="20">
        <f t="shared" si="1"/>
        <v>0</v>
      </c>
    </row>
    <row r="78" spans="1:9" ht="49.5" customHeight="1">
      <c r="A78" s="15"/>
      <c r="B78" s="63">
        <v>15</v>
      </c>
      <c r="C78" s="76" t="s">
        <v>99</v>
      </c>
      <c r="D78" s="27">
        <v>7700000000</v>
      </c>
      <c r="E78" s="45">
        <f>SUM(E79:E80)</f>
        <v>2142.7999999999997</v>
      </c>
      <c r="F78" s="52"/>
      <c r="G78" s="52"/>
      <c r="H78" s="51">
        <v>0</v>
      </c>
      <c r="I78" s="31">
        <f t="shared" si="1"/>
        <v>0</v>
      </c>
    </row>
    <row r="79" spans="1:9" ht="28.5" customHeight="1">
      <c r="A79" s="15"/>
      <c r="B79" s="62"/>
      <c r="C79" s="77" t="s">
        <v>100</v>
      </c>
      <c r="D79" s="28">
        <v>7700100000</v>
      </c>
      <c r="E79" s="42">
        <v>42.7</v>
      </c>
      <c r="F79" s="43"/>
      <c r="G79" s="43"/>
      <c r="H79" s="44">
        <v>0</v>
      </c>
      <c r="I79" s="20">
        <f t="shared" si="1"/>
        <v>0</v>
      </c>
    </row>
    <row r="80" spans="1:9" ht="47.25" customHeight="1" thickBot="1">
      <c r="A80" s="15"/>
      <c r="B80" s="64"/>
      <c r="C80" s="75" t="s">
        <v>101</v>
      </c>
      <c r="D80" s="29">
        <v>7700200000</v>
      </c>
      <c r="E80" s="48">
        <v>2100.1</v>
      </c>
      <c r="F80" s="49"/>
      <c r="G80" s="49"/>
      <c r="H80" s="50">
        <v>0</v>
      </c>
      <c r="I80" s="20">
        <f t="shared" si="1"/>
        <v>0</v>
      </c>
    </row>
    <row r="81" spans="1:9" ht="19.5" customHeight="1" thickBot="1">
      <c r="A81" s="14"/>
      <c r="B81" s="65"/>
      <c r="C81" s="78" t="s">
        <v>37</v>
      </c>
      <c r="D81" s="30"/>
      <c r="E81" s="67">
        <f>E65+E62+E57+E54+E51+E49+E47+E44+E40+E36+E29+E25+E18+E14+E78</f>
        <v>2858426.3299999996</v>
      </c>
      <c r="F81" s="53">
        <f>F65+F62+F57+F54+F51+F49+F47+F44+F40+F36+F29+F25+F18+F14</f>
        <v>0</v>
      </c>
      <c r="G81" s="54">
        <f>G65+G62+G57+G54+G51+G49+G47+G44+G40+G36+G29+G25+G18+G14</f>
        <v>0</v>
      </c>
      <c r="H81" s="53">
        <f>H65+H62+H57+H54+H51+H49+H47+H44+H40+H36+H29+H25+H18+H14+H78</f>
        <v>1484678.02</v>
      </c>
      <c r="I81" s="21">
        <f t="shared" si="1"/>
        <v>0.5194039826802184</v>
      </c>
    </row>
    <row r="82" spans="5:7" ht="12.75">
      <c r="E82" s="55"/>
      <c r="G82" s="56"/>
    </row>
    <row r="83" ht="12.75">
      <c r="G83" s="56"/>
    </row>
  </sheetData>
  <sheetProtection/>
  <mergeCells count="4">
    <mergeCell ref="B12:I12"/>
    <mergeCell ref="B9:F9"/>
    <mergeCell ref="B10:I10"/>
    <mergeCell ref="B11:I11"/>
  </mergeCells>
  <printOptions/>
  <pageMargins left="0.3937007874015748" right="0.1968503937007874" top="0.3937007874015748" bottom="0.3937007874015748" header="0.11811023622047245" footer="0.11811023622047245"/>
  <pageSetup fitToHeight="2" fitToWidth="1" horizontalDpi="600" verticalDpi="600" orientation="portrait" paperSize="9" scale="7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2023-09-06T01:05:01Z</cp:lastPrinted>
  <dcterms:created xsi:type="dcterms:W3CDTF">2015-12-02T08:19:06Z</dcterms:created>
  <dcterms:modified xsi:type="dcterms:W3CDTF">2023-09-06T02:39:35Z</dcterms:modified>
  <cp:category/>
  <cp:version/>
  <cp:contentType/>
  <cp:contentStatus/>
</cp:coreProperties>
</file>