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<sst xmlns="http://schemas.openxmlformats.org/spreadsheetml/2006/main" count="112" uniqueCount="112">
  <si>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</si>
  <si>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</si>
  <si>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</si>
  <si>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</si>
  <si>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</si>
  <si>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</si>
  <si>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</si>
  <si>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</si>
  <si>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</si>
  <si>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</si>
  <si>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</si>
  <si>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</si>
  <si>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</si>
  <si>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</si>
  <si>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</si>
  <si>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</si>
  <si>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</si>
  <si>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</si>
  <si>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</si>
  <si>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</si>
  <si>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</si>
  <si>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</si>
  <si>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</si>
  <si>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</si>
  <si>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</si>
  <si>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</si>
  <si>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</si>
  <si>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</si>
  <si>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</si>
  <si>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</si>
  <si>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</si>
  <si>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</si>
  <si>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</si>
  <si>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</si>
  <si>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</si>
  <si>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</si>
  <si>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</si>
  <si>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</si>
  <si>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</si>
  <si>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</si>
  <si>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</si>
  <si>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</si>
  <si>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</si>
  <si>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</si>
  <si>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</si>
  <si>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</si>
  <si>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</si>
  <si>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</si>
  <si>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</si>
  <si>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</si>
  <si>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</si>
  <si>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</si>
  <si>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</si>
  <si>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</si>
  <si>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6720000000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</si>
  <si>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</si>
  <si>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</si>
  <si>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</si>
  <si>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</si>
  <si>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</si>
  <si>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</si>
  <si>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</si>
  <si>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</si>
  <si>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</si>
  <si>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</si>
  <si>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</si>
  <si>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</si>
  <si>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</si>
  <si>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</si>
  <si>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</si>
  <si>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</si>
  <si>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</si>
  <si>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0000000000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</si>
  <si>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</si>
  <si>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</si>
  <si>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</si>
  <si>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</si>
  <si>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</si>
  <si>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</si>
  <si>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</si>
  <si>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Муниципальная программа Зиминского городского муниципального образования "Развитие образования" на 2016-2019гг.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</si>
  <si>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</si>
  <si>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</si>
  <si>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</si>
  <si>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Муниципальная программа Зиминского городского муниципального образования "Развитие культуры" на 2016-2019гг.</t>
  </si>
  <si>
    <t>Муниципальная программа "Развитие  физической культуры и спорта" на 2016-2019гг.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</si>
  <si>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2016-2019 гг.</t>
  </si>
  <si>
    <t>Муниципальная программа "Социальная поддержка населения" на 2016-2019гг.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</si>
  <si>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</si>
  <si>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</si>
  <si>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>Муниципальная программа "Жилищно-коммунальное хозяйство" на 2016-2019гг.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</si>
  <si>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</si>
  <si>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</si>
  <si>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</si>
  <si>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</si>
  <si>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>Муниципальная программа Зиминского городского муниципального образования "Экономическое развитие" на 2016-2019гг.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</si>
  <si>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</si>
  <si>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</si>
  <si>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Муниципальная программа "Охрана труда" на 2016-2019гг.</t>
  </si>
  <si>
    <t>Муниципальная программа Зиминского городского муниципального образования "Безопасность" на 2016-2019гг.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</si>
  <si>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</si>
  <si>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</si>
  <si>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"Охрана окружающей среды ЗГМО на 2016-2019 годы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</si>
  <si>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</si>
  <si>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</si>
  <si>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</si>
  <si>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</si>
  <si>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</si>
  <si>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Зиминского городского муниципального образования по состоянию на 01.02 2017 г.</t>
  </si>
  <si>
    <t>Плановые назначения</t>
  </si>
  <si>
    <t>Фактическое исполнение</t>
  </si>
  <si>
    <t>% исполнения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</si>
</sst>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</numFmts>
  <fonts count="24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24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81" fontId="4" fillId="24" borderId="10" xfId="52" applyNumberFormat="1" applyFont="1" applyFill="1" applyBorder="1" applyAlignment="1" applyProtection="1">
      <alignment/>
      <protection hidden="1"/>
    </xf>
    <xf numFmtId="181" fontId="3" fillId="0" borderId="12" xfId="52" applyNumberFormat="1" applyFont="1" applyFill="1" applyBorder="1" applyAlignment="1" applyProtection="1">
      <alignment/>
      <protection hidden="1"/>
    </xf>
    <xf numFmtId="181" fontId="3" fillId="0" borderId="13" xfId="52" applyNumberFormat="1" applyFont="1" applyFill="1" applyBorder="1" applyAlignment="1" applyProtection="1">
      <alignment/>
      <protection hidden="1"/>
    </xf>
    <xf numFmtId="0" fontId="3" fillId="24" borderId="10" xfId="52" applyNumberFormat="1" applyFont="1" applyFill="1" applyBorder="1" applyAlignment="1" applyProtection="1">
      <alignment/>
      <protection hidden="1"/>
    </xf>
    <xf numFmtId="181" fontId="3" fillId="24" borderId="1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3" fillId="24" borderId="14" xfId="52" applyNumberFormat="1" applyFont="1" applyFill="1" applyBorder="1" applyAlignment="1" applyProtection="1">
      <alignment wrapText="1"/>
      <protection hidden="1"/>
    </xf>
    <xf numFmtId="180" fontId="4" fillId="24" borderId="14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182" fontId="2" fillId="0" borderId="0" xfId="52" applyNumberFormat="1" applyProtection="1">
      <alignment/>
      <protection hidden="1"/>
    </xf>
    <xf numFmtId="0" fontId="3" fillId="0" borderId="15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left" wrapText="1"/>
      <protection hidden="1"/>
    </xf>
    <xf numFmtId="0" fontId="2" fillId="0" borderId="18" xfId="52" applyBorder="1" applyAlignment="1">
      <alignment vertical="center" wrapText="1"/>
      <protection/>
    </xf>
    <xf numFmtId="0" fontId="3" fillId="0" borderId="19" xfId="52" applyNumberFormat="1" applyFont="1" applyFill="1" applyBorder="1" applyAlignment="1" applyProtection="1">
      <alignment horizontal="left"/>
      <protection hidden="1"/>
    </xf>
    <xf numFmtId="0" fontId="4" fillId="0" borderId="19" xfId="52" applyNumberFormat="1" applyFont="1" applyFill="1" applyBorder="1" applyAlignment="1" applyProtection="1">
      <alignment horizontal="left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24" borderId="10" xfId="52" applyNumberFormat="1" applyFont="1" applyFill="1" applyBorder="1" applyAlignment="1" applyProtection="1">
      <alignment horizontal="left"/>
      <protection hidden="1"/>
    </xf>
    <xf numFmtId="0" fontId="4" fillId="0" borderId="20" xfId="52" applyNumberFormat="1" applyFont="1" applyFill="1" applyBorder="1" applyAlignment="1" applyProtection="1">
      <alignment horizontal="left"/>
      <protection hidden="1"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24" borderId="21" xfId="52" applyNumberFormat="1" applyFont="1" applyFill="1" applyBorder="1" applyAlignment="1" applyProtection="1">
      <alignment wrapText="1"/>
      <protection hidden="1"/>
    </xf>
    <xf numFmtId="181" fontId="4" fillId="24" borderId="21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horizontal="left"/>
      <protection hidden="1"/>
    </xf>
    <xf numFmtId="0" fontId="4" fillId="24" borderId="21" xfId="52" applyNumberFormat="1" applyFont="1" applyFill="1" applyBorder="1" applyAlignment="1" applyProtection="1">
      <alignment horizontal="left"/>
      <protection hidden="1"/>
    </xf>
    <xf numFmtId="0" fontId="4" fillId="0" borderId="21" xfId="52" applyFont="1" applyBorder="1">
      <alignment/>
      <protection/>
    </xf>
    <xf numFmtId="0" fontId="4" fillId="0" borderId="21" xfId="52" applyNumberFormat="1" applyFont="1" applyBorder="1" applyAlignment="1">
      <alignment wrapText="1"/>
      <protection/>
    </xf>
    <xf numFmtId="180" fontId="3" fillId="24" borderId="21" xfId="52" applyNumberFormat="1" applyFont="1" applyFill="1" applyBorder="1" applyAlignment="1" applyProtection="1">
      <alignment wrapText="1"/>
      <protection hidden="1"/>
    </xf>
    <xf numFmtId="0" fontId="3" fillId="24" borderId="21" xfId="52" applyNumberFormat="1" applyFont="1" applyFill="1" applyBorder="1" applyAlignment="1" applyProtection="1">
      <alignment horizontal="left"/>
      <protection hidden="1"/>
    </xf>
    <xf numFmtId="181" fontId="3" fillId="24" borderId="21" xfId="52" applyNumberFormat="1" applyFont="1" applyFill="1" applyBorder="1" applyAlignment="1" applyProtection="1">
      <alignment/>
      <protection hidden="1"/>
    </xf>
    <xf numFmtId="0" fontId="4" fillId="0" borderId="21" xfId="52" applyFont="1" applyBorder="1" applyAlignment="1">
      <alignment horizontal="left"/>
      <protection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182" fontId="3" fillId="0" borderId="10" xfId="52" applyNumberFormat="1" applyFont="1" applyBorder="1" applyProtection="1">
      <alignment/>
      <protection hidden="1"/>
    </xf>
    <xf numFmtId="182" fontId="4" fillId="0" borderId="10" xfId="52" applyNumberFormat="1" applyFont="1" applyBorder="1" applyProtection="1">
      <alignment/>
      <protection hidden="1"/>
    </xf>
    <xf numFmtId="0" fontId="4" fillId="0" borderId="10" xfId="52" applyFont="1" applyBorder="1">
      <alignment/>
      <protection/>
    </xf>
    <xf numFmtId="182" fontId="4" fillId="0" borderId="22" xfId="52" applyNumberFormat="1" applyFont="1" applyBorder="1" applyProtection="1">
      <alignment/>
      <protection hidden="1"/>
    </xf>
    <xf numFmtId="182" fontId="1" fillId="0" borderId="23" xfId="52" applyNumberFormat="1" applyFont="1" applyBorder="1" applyProtection="1">
      <alignment/>
      <protection hidden="1"/>
    </xf>
    <xf numFmtId="0" fontId="3" fillId="0" borderId="21" xfId="52" applyFont="1" applyBorder="1" applyAlignment="1">
      <alignment horizontal="center" vertical="center" wrapText="1"/>
      <protection/>
    </xf>
    <xf numFmtId="182" fontId="3" fillId="24" borderId="10" xfId="52" applyNumberFormat="1" applyFont="1" applyFill="1" applyBorder="1" applyProtection="1">
      <alignment/>
      <protection hidden="1"/>
    </xf>
    <xf numFmtId="10" fontId="4" fillId="0" borderId="21" xfId="52" applyNumberFormat="1" applyFont="1" applyBorder="1">
      <alignment/>
      <protection/>
    </xf>
    <xf numFmtId="0" fontId="4" fillId="0" borderId="21" xfId="52" applyFont="1" applyBorder="1">
      <alignment/>
      <protection/>
    </xf>
    <xf numFmtId="182" fontId="4" fillId="0" borderId="21" xfId="52" applyNumberFormat="1" applyFont="1" applyBorder="1">
      <alignment/>
      <protection/>
    </xf>
    <xf numFmtId="10" fontId="3" fillId="0" borderId="21" xfId="52" applyNumberFormat="1" applyFont="1" applyBorder="1">
      <alignment/>
      <protection/>
    </xf>
    <xf numFmtId="182" fontId="3" fillId="0" borderId="21" xfId="52" applyNumberFormat="1" applyFont="1" applyBorder="1">
      <alignment/>
      <protection/>
    </xf>
    <xf numFmtId="10" fontId="1" fillId="0" borderId="21" xfId="52" applyNumberFormat="1" applyFont="1" applyBorder="1">
      <alignment/>
      <protection/>
    </xf>
    <xf numFmtId="0" fontId="3" fillId="0" borderId="21" xfId="52" applyFont="1" applyBorder="1" applyAlignment="1">
      <alignment horizontal="center" wrapText="1"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24" xfId="52" applyNumberFormat="1" applyFont="1" applyFill="1" applyBorder="1" applyAlignment="1" applyProtection="1">
      <alignment horizontal="center"/>
      <protection hidden="1"/>
    </xf>
    <xf numFmtId="0" fontId="3" fillId="0" borderId="25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tabSelected="1" zoomScale="150" zoomScaleNormal="150" zoomScalePageLayoutView="0" workbookViewId="0" topLeftCell="A45">
      <selection activeCell="I17" sqref="I17"/>
    </sheetView>
  </sheetViews>
  <sheetFormatPr defaultColWidth="9.00390625" defaultRowHeight="12.75"/>
  <cols>
    <col min="1" max="1" width="0.2421875" style="4" customWidth="1"/>
    <col min="2" max="2" width="3.75390625" style="4" customWidth="1"/>
    <col min="3" max="3" width="70.00390625" style="4" customWidth="1"/>
    <col min="4" max="4" width="12.00390625" style="4" customWidth="1"/>
    <col min="5" max="5" width="18.00390625" style="4" hidden="1" customWidth="1"/>
    <col min="6" max="6" width="9.125" style="4" customWidth="1"/>
    <col min="7" max="7" width="11.00390625" style="4" customWidth="1"/>
    <col min="8" max="16384" width="9.125" style="4" customWidth="1"/>
  </cols>
  <sheetData>
    <row r="1" spans="1:6" ht="409.5" customHeight="1" hidden="1">
      <c r="A1" s="1"/>
      <c r="B1" s="1"/>
      <c r="C1" s="1"/>
      <c r="D1" s="1"/>
      <c r="E1" s="2"/>
      <c r="F1" s="3"/>
    </row>
    <row r="2" spans="1:6" ht="409.5" customHeight="1" hidden="1">
      <c r="A2" s="1"/>
      <c r="B2" s="1"/>
      <c r="C2" s="1"/>
      <c r="D2" s="1"/>
      <c r="E2" s="5"/>
      <c r="F2" s="3"/>
    </row>
    <row r="3" spans="1:6" ht="409.5" customHeight="1" hidden="1">
      <c r="A3" s="1"/>
      <c r="B3" s="1"/>
      <c r="C3" s="1"/>
      <c r="D3" s="1"/>
      <c r="E3" s="6"/>
      <c r="F3" s="3"/>
    </row>
    <row r="4" spans="1:6" ht="409.5" customHeight="1" hidden="1">
      <c r="A4" s="7"/>
      <c r="B4" s="7"/>
      <c r="C4" s="8"/>
      <c r="D4" s="8"/>
      <c r="E4" s="6"/>
      <c r="F4" s="3"/>
    </row>
    <row r="5" spans="1:6" ht="409.5" customHeight="1" hidden="1">
      <c r="A5" s="7"/>
      <c r="B5" s="7"/>
      <c r="C5" s="8"/>
      <c r="D5" s="8"/>
      <c r="E5" s="6"/>
      <c r="F5" s="3"/>
    </row>
    <row r="6" spans="1:6" ht="409.5" customHeight="1" hidden="1">
      <c r="A6" s="9"/>
      <c r="B6" s="9"/>
      <c r="C6" s="9"/>
      <c r="D6" s="9"/>
      <c r="E6" s="6"/>
      <c r="F6" s="3"/>
    </row>
    <row r="7" spans="1:6" ht="409.5" customHeight="1" hidden="1">
      <c r="A7" s="10"/>
      <c r="B7" s="10"/>
      <c r="C7" s="8"/>
      <c r="D7" s="8"/>
      <c r="E7" s="6"/>
      <c r="F7" s="3"/>
    </row>
    <row r="8" spans="1:6" ht="409.5" customHeight="1" hidden="1">
      <c r="A8" s="10"/>
      <c r="B8" s="10"/>
      <c r="C8" s="10"/>
      <c r="D8" s="10"/>
      <c r="E8" s="6"/>
      <c r="F8" s="3"/>
    </row>
    <row r="9" spans="1:6" ht="11.25" customHeight="1">
      <c r="A9" s="33"/>
      <c r="B9" s="62"/>
      <c r="C9" s="62"/>
      <c r="D9" s="62"/>
      <c r="E9" s="62"/>
      <c r="F9" s="62"/>
    </row>
    <row r="10" spans="1:8" ht="16.5" customHeight="1">
      <c r="A10" s="10"/>
      <c r="B10" s="66" t="s">
        <v>107</v>
      </c>
      <c r="C10" s="66"/>
      <c r="D10" s="66"/>
      <c r="E10" s="66"/>
      <c r="F10" s="66"/>
      <c r="G10" s="66"/>
      <c r="H10" s="66"/>
    </row>
    <row r="11" spans="1:8" ht="14.25" customHeight="1">
      <c r="A11" s="10"/>
      <c r="B11" s="66" t="s">
        <v>108</v>
      </c>
      <c r="C11" s="66"/>
      <c r="D11" s="66"/>
      <c r="E11" s="66"/>
      <c r="F11" s="66"/>
      <c r="G11" s="66"/>
      <c r="H11" s="66"/>
    </row>
    <row r="12" spans="1:6" ht="12.75" customHeight="1">
      <c r="A12" s="63"/>
      <c r="B12" s="63"/>
      <c r="C12" s="63"/>
      <c r="D12" s="63"/>
      <c r="E12" s="63"/>
      <c r="F12" s="63"/>
    </row>
    <row r="13" spans="1:8" ht="11.25" customHeight="1" thickBot="1">
      <c r="A13" s="67" t="s">
        <v>75</v>
      </c>
      <c r="B13" s="67"/>
      <c r="C13" s="67"/>
      <c r="D13" s="67"/>
      <c r="E13" s="67"/>
      <c r="F13" s="67"/>
      <c r="G13" s="67"/>
      <c r="H13" s="67"/>
    </row>
    <row r="14" spans="1:8" ht="41.25" customHeight="1" thickBot="1">
      <c r="A14" s="11"/>
      <c r="B14" s="29" t="s">
        <v>73</v>
      </c>
      <c r="C14" s="27" t="s">
        <v>0</v>
      </c>
      <c r="D14" s="28" t="s">
        <v>1</v>
      </c>
      <c r="E14" s="30"/>
      <c r="F14" s="47" t="s">
        <v>109</v>
      </c>
      <c r="G14" s="53" t="s">
        <v>110</v>
      </c>
      <c r="H14" s="61" t="s">
        <v>111</v>
      </c>
    </row>
    <row r="15" spans="1:8" ht="21.75" customHeight="1">
      <c r="A15" s="22"/>
      <c r="B15" s="31">
        <v>1</v>
      </c>
      <c r="C15" s="23" t="s">
        <v>80</v>
      </c>
      <c r="D15" s="20" t="s">
        <v>2</v>
      </c>
      <c r="E15" s="21">
        <v>353685659</v>
      </c>
      <c r="F15" s="54">
        <f>F16+F17+F18+F19+F20</f>
        <v>381243.20000000007</v>
      </c>
      <c r="G15" s="54">
        <f>G16+G17+G18+G19+G20</f>
        <v>10115.300000000001</v>
      </c>
      <c r="H15" s="58">
        <f>G15/F15</f>
        <v>0.02653240765999236</v>
      </c>
    </row>
    <row r="16" spans="1:8" ht="12.75" customHeight="1">
      <c r="A16" s="22"/>
      <c r="B16" s="32"/>
      <c r="C16" s="24" t="s">
        <v>81</v>
      </c>
      <c r="D16" s="12" t="s">
        <v>3</v>
      </c>
      <c r="E16" s="17">
        <v>117090019</v>
      </c>
      <c r="F16" s="49">
        <v>121500.1</v>
      </c>
      <c r="G16" s="56">
        <v>1280.8</v>
      </c>
      <c r="H16" s="55">
        <f aca="true" t="shared" si="0" ref="H16:H70">G16/F16</f>
        <v>0.010541555109831185</v>
      </c>
    </row>
    <row r="17" spans="1:8" ht="12.75" customHeight="1">
      <c r="A17" s="22"/>
      <c r="B17" s="32"/>
      <c r="C17" s="24" t="s">
        <v>82</v>
      </c>
      <c r="D17" s="12" t="s">
        <v>4</v>
      </c>
      <c r="E17" s="17">
        <v>208846087</v>
      </c>
      <c r="F17" s="49">
        <v>225938.2</v>
      </c>
      <c r="G17" s="56">
        <v>5686.7</v>
      </c>
      <c r="H17" s="55">
        <f t="shared" si="0"/>
        <v>0.025169271951356608</v>
      </c>
    </row>
    <row r="18" spans="1:8" ht="12.75" customHeight="1">
      <c r="A18" s="22"/>
      <c r="B18" s="32"/>
      <c r="C18" s="24" t="s">
        <v>83</v>
      </c>
      <c r="D18" s="12" t="s">
        <v>5</v>
      </c>
      <c r="E18" s="17">
        <v>16499693</v>
      </c>
      <c r="F18" s="49">
        <v>16153.4</v>
      </c>
      <c r="G18" s="56">
        <v>1775.2</v>
      </c>
      <c r="H18" s="55">
        <f t="shared" si="0"/>
        <v>0.10989636856636993</v>
      </c>
    </row>
    <row r="19" spans="1:8" ht="12.75" customHeight="1">
      <c r="A19" s="22"/>
      <c r="B19" s="32"/>
      <c r="C19" s="24" t="s">
        <v>6</v>
      </c>
      <c r="D19" s="12" t="s">
        <v>7</v>
      </c>
      <c r="E19" s="17">
        <v>2579820</v>
      </c>
      <c r="F19" s="49">
        <v>2345.8</v>
      </c>
      <c r="G19" s="56">
        <v>0</v>
      </c>
      <c r="H19" s="55">
        <f t="shared" si="0"/>
        <v>0</v>
      </c>
    </row>
    <row r="20" spans="1:8" ht="12.75" customHeight="1">
      <c r="A20" s="22"/>
      <c r="B20" s="32"/>
      <c r="C20" s="24" t="s">
        <v>8</v>
      </c>
      <c r="D20" s="12" t="s">
        <v>9</v>
      </c>
      <c r="E20" s="17">
        <v>8670040</v>
      </c>
      <c r="F20" s="49">
        <v>15305.7</v>
      </c>
      <c r="G20" s="56">
        <v>1372.6</v>
      </c>
      <c r="H20" s="55">
        <f t="shared" si="0"/>
        <v>0.0896790084739672</v>
      </c>
    </row>
    <row r="21" spans="1:8" ht="21.75" customHeight="1">
      <c r="A21" s="22"/>
      <c r="B21" s="31">
        <v>2</v>
      </c>
      <c r="C21" s="23" t="s">
        <v>103</v>
      </c>
      <c r="D21" s="20" t="s">
        <v>10</v>
      </c>
      <c r="E21" s="21">
        <v>761200</v>
      </c>
      <c r="F21" s="48">
        <v>859.9</v>
      </c>
      <c r="G21" s="59">
        <v>1</v>
      </c>
      <c r="H21" s="58">
        <f t="shared" si="0"/>
        <v>0.001162925921618793</v>
      </c>
    </row>
    <row r="22" spans="1:8" ht="12.75" customHeight="1">
      <c r="A22" s="22"/>
      <c r="B22" s="32"/>
      <c r="C22" s="24" t="s">
        <v>104</v>
      </c>
      <c r="D22" s="12" t="s">
        <v>11</v>
      </c>
      <c r="E22" s="17">
        <v>295800</v>
      </c>
      <c r="F22" s="49">
        <v>366</v>
      </c>
      <c r="G22" s="57">
        <v>1</v>
      </c>
      <c r="H22" s="55">
        <f t="shared" si="0"/>
        <v>0.00273224043715847</v>
      </c>
    </row>
    <row r="23" spans="1:8" ht="15" customHeight="1">
      <c r="A23" s="22"/>
      <c r="B23" s="32"/>
      <c r="C23" s="24" t="s">
        <v>105</v>
      </c>
      <c r="D23" s="12" t="s">
        <v>12</v>
      </c>
      <c r="E23" s="17">
        <v>299400</v>
      </c>
      <c r="F23" s="49">
        <v>327.9</v>
      </c>
      <c r="G23" s="57">
        <v>0</v>
      </c>
      <c r="H23" s="55">
        <v>0</v>
      </c>
    </row>
    <row r="24" spans="1:8" ht="15" customHeight="1">
      <c r="A24" s="22"/>
      <c r="B24" s="32"/>
      <c r="C24" s="24" t="s">
        <v>106</v>
      </c>
      <c r="D24" s="12" t="s">
        <v>13</v>
      </c>
      <c r="E24" s="17">
        <v>166000</v>
      </c>
      <c r="F24" s="49">
        <v>166</v>
      </c>
      <c r="G24" s="57">
        <v>0</v>
      </c>
      <c r="H24" s="55">
        <v>0</v>
      </c>
    </row>
    <row r="25" spans="1:8" ht="21.75" customHeight="1">
      <c r="A25" s="22"/>
      <c r="B25" s="31">
        <v>3</v>
      </c>
      <c r="C25" s="23" t="s">
        <v>84</v>
      </c>
      <c r="D25" s="20" t="s">
        <v>14</v>
      </c>
      <c r="E25" s="21">
        <v>34831731.93</v>
      </c>
      <c r="F25" s="48">
        <f>F26+F27+F28+F29+F30+F31</f>
        <v>55326.700000000004</v>
      </c>
      <c r="G25" s="54">
        <f>G26+G27+G28+G29+G30+G31</f>
        <v>5161.5</v>
      </c>
      <c r="H25" s="58">
        <f t="shared" si="0"/>
        <v>0.09329130419851536</v>
      </c>
    </row>
    <row r="26" spans="1:8" ht="12.75" customHeight="1">
      <c r="A26" s="22"/>
      <c r="B26" s="32"/>
      <c r="C26" s="24" t="s">
        <v>15</v>
      </c>
      <c r="D26" s="12" t="s">
        <v>16</v>
      </c>
      <c r="E26" s="17">
        <v>2550335</v>
      </c>
      <c r="F26" s="49">
        <v>4598.6</v>
      </c>
      <c r="G26" s="56">
        <v>440.3</v>
      </c>
      <c r="H26" s="55">
        <f t="shared" si="0"/>
        <v>0.09574653155308137</v>
      </c>
    </row>
    <row r="27" spans="1:8" ht="12.75" customHeight="1">
      <c r="A27" s="22"/>
      <c r="B27" s="32"/>
      <c r="C27" s="24" t="s">
        <v>17</v>
      </c>
      <c r="D27" s="12" t="s">
        <v>18</v>
      </c>
      <c r="E27" s="17">
        <v>5530125.61</v>
      </c>
      <c r="F27" s="49">
        <v>7557.3</v>
      </c>
      <c r="G27" s="56">
        <v>858.7</v>
      </c>
      <c r="H27" s="55">
        <f t="shared" si="0"/>
        <v>0.11362523652627261</v>
      </c>
    </row>
    <row r="28" spans="1:8" ht="12.75" customHeight="1">
      <c r="A28" s="22"/>
      <c r="B28" s="32"/>
      <c r="C28" s="24" t="s">
        <v>19</v>
      </c>
      <c r="D28" s="12" t="s">
        <v>20</v>
      </c>
      <c r="E28" s="17">
        <v>3111350</v>
      </c>
      <c r="F28" s="49">
        <v>3621.5</v>
      </c>
      <c r="G28" s="56">
        <v>340.7</v>
      </c>
      <c r="H28" s="55">
        <f t="shared" si="0"/>
        <v>0.09407703990059367</v>
      </c>
    </row>
    <row r="29" spans="1:8" ht="12.75" customHeight="1">
      <c r="A29" s="22"/>
      <c r="B29" s="32"/>
      <c r="C29" s="24" t="s">
        <v>21</v>
      </c>
      <c r="D29" s="12" t="s">
        <v>22</v>
      </c>
      <c r="E29" s="17">
        <v>12793805.32</v>
      </c>
      <c r="F29" s="49">
        <v>19983</v>
      </c>
      <c r="G29" s="56">
        <v>1914.7</v>
      </c>
      <c r="H29" s="55">
        <f t="shared" si="0"/>
        <v>0.09581644397738077</v>
      </c>
    </row>
    <row r="30" spans="1:8" ht="12.75" customHeight="1">
      <c r="A30" s="22"/>
      <c r="B30" s="32"/>
      <c r="C30" s="24" t="s">
        <v>23</v>
      </c>
      <c r="D30" s="12" t="s">
        <v>24</v>
      </c>
      <c r="E30" s="17">
        <v>7930250</v>
      </c>
      <c r="F30" s="49">
        <v>13809</v>
      </c>
      <c r="G30" s="56">
        <v>1163.8</v>
      </c>
      <c r="H30" s="55">
        <f t="shared" si="0"/>
        <v>0.0842783691795206</v>
      </c>
    </row>
    <row r="31" spans="1:8" ht="12.75" customHeight="1">
      <c r="A31" s="22"/>
      <c r="B31" s="32"/>
      <c r="C31" s="24" t="s">
        <v>25</v>
      </c>
      <c r="D31" s="12" t="s">
        <v>26</v>
      </c>
      <c r="E31" s="17">
        <v>2915866</v>
      </c>
      <c r="F31" s="49">
        <v>5757.3</v>
      </c>
      <c r="G31" s="56">
        <v>443.3</v>
      </c>
      <c r="H31" s="55">
        <f t="shared" si="0"/>
        <v>0.07699789832039323</v>
      </c>
    </row>
    <row r="32" spans="1:8" ht="12.75" customHeight="1">
      <c r="A32" s="22"/>
      <c r="B32" s="31">
        <v>4</v>
      </c>
      <c r="C32" s="23" t="s">
        <v>85</v>
      </c>
      <c r="D32" s="20" t="s">
        <v>27</v>
      </c>
      <c r="E32" s="21">
        <v>13152343.76</v>
      </c>
      <c r="F32" s="48">
        <f>F33+F34</f>
        <v>3765</v>
      </c>
      <c r="G32" s="48">
        <f>G33+G34</f>
        <v>147.9</v>
      </c>
      <c r="H32" s="58">
        <f t="shared" si="0"/>
        <v>0.039282868525896415</v>
      </c>
    </row>
    <row r="33" spans="1:8" ht="21.75" customHeight="1">
      <c r="A33" s="22"/>
      <c r="B33" s="32"/>
      <c r="C33" s="24" t="s">
        <v>28</v>
      </c>
      <c r="D33" s="12" t="s">
        <v>29</v>
      </c>
      <c r="E33" s="17">
        <v>1500000</v>
      </c>
      <c r="F33" s="49">
        <v>3415</v>
      </c>
      <c r="G33" s="56">
        <v>147.9</v>
      </c>
      <c r="H33" s="55">
        <f t="shared" si="0"/>
        <v>0.043308931185944366</v>
      </c>
    </row>
    <row r="34" spans="1:8" ht="24" customHeight="1">
      <c r="A34" s="22"/>
      <c r="B34" s="32"/>
      <c r="C34" s="24" t="s">
        <v>30</v>
      </c>
      <c r="D34" s="12" t="s">
        <v>31</v>
      </c>
      <c r="E34" s="17">
        <v>11652343.76</v>
      </c>
      <c r="F34" s="49">
        <v>350</v>
      </c>
      <c r="G34" s="56">
        <v>0</v>
      </c>
      <c r="H34" s="55">
        <f t="shared" si="0"/>
        <v>0</v>
      </c>
    </row>
    <row r="35" spans="1:8" ht="35.25" customHeight="1">
      <c r="A35" s="22"/>
      <c r="B35" s="31">
        <v>5</v>
      </c>
      <c r="C35" s="23" t="s">
        <v>86</v>
      </c>
      <c r="D35" s="20" t="s">
        <v>32</v>
      </c>
      <c r="E35" s="21">
        <v>233200</v>
      </c>
      <c r="F35" s="48">
        <v>254.2</v>
      </c>
      <c r="G35" s="59">
        <v>0</v>
      </c>
      <c r="H35" s="58">
        <f t="shared" si="0"/>
        <v>0</v>
      </c>
    </row>
    <row r="36" spans="1:8" ht="21.75" customHeight="1">
      <c r="A36" s="22"/>
      <c r="B36" s="32"/>
      <c r="C36" s="24" t="s">
        <v>33</v>
      </c>
      <c r="D36" s="12" t="s">
        <v>34</v>
      </c>
      <c r="E36" s="17">
        <v>45000</v>
      </c>
      <c r="F36" s="49">
        <v>100</v>
      </c>
      <c r="G36" s="57">
        <v>0</v>
      </c>
      <c r="H36" s="55">
        <f t="shared" si="0"/>
        <v>0</v>
      </c>
    </row>
    <row r="37" spans="1:8" ht="12.75" customHeight="1">
      <c r="A37" s="22"/>
      <c r="B37" s="32"/>
      <c r="C37" s="24" t="s">
        <v>35</v>
      </c>
      <c r="D37" s="12" t="s">
        <v>36</v>
      </c>
      <c r="E37" s="17">
        <v>59000</v>
      </c>
      <c r="F37" s="49">
        <v>30</v>
      </c>
      <c r="G37" s="57">
        <v>0</v>
      </c>
      <c r="H37" s="55">
        <f t="shared" si="0"/>
        <v>0</v>
      </c>
    </row>
    <row r="38" spans="1:8" ht="12.75" customHeight="1">
      <c r="A38" s="22"/>
      <c r="B38" s="32"/>
      <c r="C38" s="24" t="s">
        <v>37</v>
      </c>
      <c r="D38" s="12" t="s">
        <v>38</v>
      </c>
      <c r="E38" s="17">
        <v>81200</v>
      </c>
      <c r="F38" s="49">
        <v>68.2</v>
      </c>
      <c r="G38" s="57">
        <v>0</v>
      </c>
      <c r="H38" s="55">
        <f t="shared" si="0"/>
        <v>0</v>
      </c>
    </row>
    <row r="39" spans="1:8" ht="12.75" customHeight="1">
      <c r="A39" s="22"/>
      <c r="B39" s="32"/>
      <c r="C39" s="24" t="s">
        <v>39</v>
      </c>
      <c r="D39" s="12" t="s">
        <v>40</v>
      </c>
      <c r="E39" s="17">
        <v>48000</v>
      </c>
      <c r="F39" s="49">
        <v>56</v>
      </c>
      <c r="G39" s="57">
        <v>0</v>
      </c>
      <c r="H39" s="55">
        <f t="shared" si="0"/>
        <v>0</v>
      </c>
    </row>
    <row r="40" spans="1:8" ht="12.75" customHeight="1">
      <c r="A40" s="22"/>
      <c r="B40" s="31">
        <v>6</v>
      </c>
      <c r="C40" s="23" t="s">
        <v>87</v>
      </c>
      <c r="D40" s="20" t="s">
        <v>41</v>
      </c>
      <c r="E40" s="21">
        <v>1805000</v>
      </c>
      <c r="F40" s="48">
        <v>51857.8</v>
      </c>
      <c r="G40" s="59">
        <f>G41+G42+G43</f>
        <v>4021.3</v>
      </c>
      <c r="H40" s="58">
        <f t="shared" si="0"/>
        <v>0.07754474736683778</v>
      </c>
    </row>
    <row r="41" spans="1:8" ht="12.75" customHeight="1">
      <c r="A41" s="22"/>
      <c r="B41" s="32"/>
      <c r="C41" s="24" t="s">
        <v>88</v>
      </c>
      <c r="D41" s="12" t="s">
        <v>42</v>
      </c>
      <c r="E41" s="17">
        <v>1036000</v>
      </c>
      <c r="F41" s="49">
        <v>128</v>
      </c>
      <c r="G41" s="57">
        <v>0</v>
      </c>
      <c r="H41" s="55">
        <f t="shared" si="0"/>
        <v>0</v>
      </c>
    </row>
    <row r="42" spans="1:8" ht="21.75" customHeight="1">
      <c r="A42" s="22"/>
      <c r="B42" s="32"/>
      <c r="C42" s="24" t="s">
        <v>89</v>
      </c>
      <c r="D42" s="12" t="s">
        <v>43</v>
      </c>
      <c r="E42" s="17">
        <v>769000</v>
      </c>
      <c r="F42" s="49">
        <v>930.8</v>
      </c>
      <c r="G42" s="57">
        <v>0</v>
      </c>
      <c r="H42" s="55">
        <f t="shared" si="0"/>
        <v>0</v>
      </c>
    </row>
    <row r="43" spans="1:8" ht="21.75" customHeight="1">
      <c r="A43" s="22"/>
      <c r="B43" s="32"/>
      <c r="C43" s="24" t="s">
        <v>76</v>
      </c>
      <c r="D43" s="34">
        <v>653000000</v>
      </c>
      <c r="E43" s="17"/>
      <c r="F43" s="49">
        <v>50799</v>
      </c>
      <c r="G43" s="57">
        <v>4021.3</v>
      </c>
      <c r="H43" s="55">
        <f t="shared" si="0"/>
        <v>0.07916100710643911</v>
      </c>
    </row>
    <row r="44" spans="1:8" ht="12.75" customHeight="1">
      <c r="A44" s="22"/>
      <c r="B44" s="31">
        <v>7</v>
      </c>
      <c r="C44" s="23" t="s">
        <v>90</v>
      </c>
      <c r="D44" s="20" t="s">
        <v>44</v>
      </c>
      <c r="E44" s="21">
        <v>14410600</v>
      </c>
      <c r="F44" s="48">
        <f>F45+F46+F47+F48</f>
        <v>14542.8</v>
      </c>
      <c r="G44" s="48">
        <f>G45+G46+G47+G48</f>
        <v>1218.4</v>
      </c>
      <c r="H44" s="58">
        <f t="shared" si="0"/>
        <v>0.08378028990290728</v>
      </c>
    </row>
    <row r="45" spans="1:8" ht="21.75" customHeight="1">
      <c r="A45" s="22"/>
      <c r="B45" s="32"/>
      <c r="C45" s="24" t="s">
        <v>91</v>
      </c>
      <c r="D45" s="12" t="s">
        <v>45</v>
      </c>
      <c r="E45" s="17">
        <v>2769000</v>
      </c>
      <c r="F45" s="49">
        <v>742</v>
      </c>
      <c r="G45" s="57">
        <v>0</v>
      </c>
      <c r="H45" s="55">
        <f t="shared" si="0"/>
        <v>0</v>
      </c>
    </row>
    <row r="46" spans="1:8" ht="16.5" customHeight="1">
      <c r="A46" s="22"/>
      <c r="B46" s="32"/>
      <c r="C46" s="24" t="s">
        <v>92</v>
      </c>
      <c r="D46" s="12" t="s">
        <v>46</v>
      </c>
      <c r="E46" s="17">
        <v>4000000</v>
      </c>
      <c r="F46" s="49">
        <v>3524.5</v>
      </c>
      <c r="G46" s="57">
        <v>0</v>
      </c>
      <c r="H46" s="55">
        <f t="shared" si="0"/>
        <v>0</v>
      </c>
    </row>
    <row r="47" spans="1:8" ht="27.75" customHeight="1">
      <c r="A47" s="22"/>
      <c r="B47" s="32"/>
      <c r="C47" s="24" t="s">
        <v>93</v>
      </c>
      <c r="D47" s="12" t="s">
        <v>47</v>
      </c>
      <c r="E47" s="17">
        <v>3876600</v>
      </c>
      <c r="F47" s="49">
        <v>2106.3</v>
      </c>
      <c r="G47" s="57">
        <v>282.9</v>
      </c>
      <c r="H47" s="55">
        <f t="shared" si="0"/>
        <v>0.13431135165930777</v>
      </c>
    </row>
    <row r="48" spans="1:8" ht="12.75" customHeight="1">
      <c r="A48" s="22"/>
      <c r="B48" s="32"/>
      <c r="C48" s="24" t="s">
        <v>94</v>
      </c>
      <c r="D48" s="12" t="s">
        <v>48</v>
      </c>
      <c r="E48" s="17">
        <v>3765000</v>
      </c>
      <c r="F48" s="49">
        <v>8170</v>
      </c>
      <c r="G48" s="57">
        <v>935.5</v>
      </c>
      <c r="H48" s="55">
        <f t="shared" si="0"/>
        <v>0.11450428396572827</v>
      </c>
    </row>
    <row r="49" spans="1:8" ht="21.75" customHeight="1">
      <c r="A49" s="22"/>
      <c r="B49" s="31">
        <v>8</v>
      </c>
      <c r="C49" s="23" t="s">
        <v>49</v>
      </c>
      <c r="D49" s="20" t="s">
        <v>50</v>
      </c>
      <c r="E49" s="21">
        <v>12700000</v>
      </c>
      <c r="F49" s="48">
        <v>32647.4</v>
      </c>
      <c r="G49" s="59">
        <f>G50+G51</f>
        <v>23511.6</v>
      </c>
      <c r="H49" s="58">
        <f t="shared" si="0"/>
        <v>0.7201676090592206</v>
      </c>
    </row>
    <row r="50" spans="1:8" ht="12.75" customHeight="1">
      <c r="A50" s="22"/>
      <c r="B50" s="32"/>
      <c r="C50" s="24" t="s">
        <v>51</v>
      </c>
      <c r="D50" s="12" t="s">
        <v>52</v>
      </c>
      <c r="E50" s="17">
        <v>2700000</v>
      </c>
      <c r="F50" s="49">
        <v>2700</v>
      </c>
      <c r="G50" s="57">
        <v>0</v>
      </c>
      <c r="H50" s="55">
        <f t="shared" si="0"/>
        <v>0</v>
      </c>
    </row>
    <row r="51" spans="1:8" ht="32.25" customHeight="1">
      <c r="A51" s="22"/>
      <c r="B51" s="32"/>
      <c r="C51" s="24" t="s">
        <v>53</v>
      </c>
      <c r="D51" s="12" t="s">
        <v>54</v>
      </c>
      <c r="E51" s="17">
        <v>10000000</v>
      </c>
      <c r="F51" s="49">
        <v>29947.4</v>
      </c>
      <c r="G51" s="57">
        <v>23511.6</v>
      </c>
      <c r="H51" s="55">
        <f t="shared" si="0"/>
        <v>0.7850965359263241</v>
      </c>
    </row>
    <row r="52" spans="1:8" ht="12.75" customHeight="1">
      <c r="A52" s="22"/>
      <c r="B52" s="31">
        <v>9</v>
      </c>
      <c r="C52" s="23" t="s">
        <v>55</v>
      </c>
      <c r="D52" s="20" t="s">
        <v>56</v>
      </c>
      <c r="E52" s="21">
        <v>29334200</v>
      </c>
      <c r="F52" s="48">
        <f>F53+F54</f>
        <v>14640.7</v>
      </c>
      <c r="G52" s="48">
        <f>G53+G54</f>
        <v>776.8</v>
      </c>
      <c r="H52" s="58">
        <f t="shared" si="0"/>
        <v>0.0530575723838341</v>
      </c>
    </row>
    <row r="53" spans="1:8" ht="21.75" customHeight="1">
      <c r="A53" s="22"/>
      <c r="B53" s="32"/>
      <c r="C53" s="24" t="s">
        <v>97</v>
      </c>
      <c r="D53" s="12" t="s">
        <v>57</v>
      </c>
      <c r="E53" s="17">
        <v>26724000</v>
      </c>
      <c r="F53" s="49">
        <v>13854.2</v>
      </c>
      <c r="G53" s="57">
        <v>776.8</v>
      </c>
      <c r="H53" s="55">
        <f t="shared" si="0"/>
        <v>0.05606963953169435</v>
      </c>
    </row>
    <row r="54" spans="1:8" ht="21.75" customHeight="1">
      <c r="A54" s="22"/>
      <c r="B54" s="32"/>
      <c r="C54" s="24" t="s">
        <v>96</v>
      </c>
      <c r="D54" s="12" t="s">
        <v>58</v>
      </c>
      <c r="E54" s="17">
        <v>1620000</v>
      </c>
      <c r="F54" s="49">
        <v>786.5</v>
      </c>
      <c r="G54" s="57">
        <v>0</v>
      </c>
      <c r="H54" s="55">
        <f t="shared" si="0"/>
        <v>0</v>
      </c>
    </row>
    <row r="55" spans="1:8" ht="21.75" customHeight="1">
      <c r="A55" s="22"/>
      <c r="B55" s="31">
        <v>10</v>
      </c>
      <c r="C55" s="23" t="s">
        <v>95</v>
      </c>
      <c r="D55" s="20" t="s">
        <v>59</v>
      </c>
      <c r="E55" s="21">
        <v>1091000</v>
      </c>
      <c r="F55" s="48">
        <v>691</v>
      </c>
      <c r="G55" s="59">
        <f>G56+G57+G58</f>
        <v>50</v>
      </c>
      <c r="H55" s="58">
        <f t="shared" si="0"/>
        <v>0.0723589001447178</v>
      </c>
    </row>
    <row r="56" spans="1:8" ht="12.75" customHeight="1">
      <c r="A56" s="22"/>
      <c r="B56" s="32"/>
      <c r="C56" s="24" t="s">
        <v>60</v>
      </c>
      <c r="D56" s="12" t="s">
        <v>61</v>
      </c>
      <c r="E56" s="17">
        <v>965000</v>
      </c>
      <c r="F56" s="49">
        <v>555</v>
      </c>
      <c r="G56" s="57">
        <v>0</v>
      </c>
      <c r="H56" s="55">
        <f t="shared" si="0"/>
        <v>0</v>
      </c>
    </row>
    <row r="57" spans="1:8" ht="12.75" customHeight="1">
      <c r="A57" s="22"/>
      <c r="B57" s="32"/>
      <c r="C57" s="24" t="s">
        <v>62</v>
      </c>
      <c r="D57" s="12" t="s">
        <v>63</v>
      </c>
      <c r="E57" s="17">
        <v>85000</v>
      </c>
      <c r="F57" s="49">
        <v>93</v>
      </c>
      <c r="G57" s="57">
        <v>40</v>
      </c>
      <c r="H57" s="55">
        <f t="shared" si="0"/>
        <v>0.43010752688172044</v>
      </c>
    </row>
    <row r="58" spans="1:8" ht="12.75" customHeight="1">
      <c r="A58" s="22"/>
      <c r="B58" s="32"/>
      <c r="C58" s="24" t="s">
        <v>64</v>
      </c>
      <c r="D58" s="12" t="s">
        <v>65</v>
      </c>
      <c r="E58" s="17">
        <v>41000</v>
      </c>
      <c r="F58" s="49">
        <v>43</v>
      </c>
      <c r="G58" s="57">
        <v>10</v>
      </c>
      <c r="H58" s="55">
        <f t="shared" si="0"/>
        <v>0.23255813953488372</v>
      </c>
    </row>
    <row r="59" spans="1:8" ht="12.75" customHeight="1">
      <c r="A59" s="22"/>
      <c r="B59" s="31">
        <v>11</v>
      </c>
      <c r="C59" s="23" t="s">
        <v>98</v>
      </c>
      <c r="D59" s="20" t="s">
        <v>66</v>
      </c>
      <c r="E59" s="21">
        <v>643000</v>
      </c>
      <c r="F59" s="48">
        <v>1049.2</v>
      </c>
      <c r="G59" s="59">
        <f>G60+G61+G62</f>
        <v>0.5</v>
      </c>
      <c r="H59" s="58">
        <f t="shared" si="0"/>
        <v>0.0004765535646206633</v>
      </c>
    </row>
    <row r="60" spans="1:8" ht="21.75" customHeight="1">
      <c r="A60" s="22"/>
      <c r="B60" s="32"/>
      <c r="C60" s="24" t="s">
        <v>67</v>
      </c>
      <c r="D60" s="34">
        <v>7000100000</v>
      </c>
      <c r="E60" s="17">
        <v>70000</v>
      </c>
      <c r="F60" s="49">
        <v>70</v>
      </c>
      <c r="G60" s="57">
        <v>0</v>
      </c>
      <c r="H60" s="55">
        <f t="shared" si="0"/>
        <v>0</v>
      </c>
    </row>
    <row r="61" spans="1:8" ht="21.75" customHeight="1">
      <c r="A61" s="22"/>
      <c r="B61" s="32"/>
      <c r="C61" s="24" t="s">
        <v>68</v>
      </c>
      <c r="D61" s="34">
        <v>7000200000</v>
      </c>
      <c r="E61" s="17">
        <v>573000</v>
      </c>
      <c r="F61" s="49">
        <v>374</v>
      </c>
      <c r="G61" s="57">
        <v>0</v>
      </c>
      <c r="H61" s="55">
        <f t="shared" si="0"/>
        <v>0</v>
      </c>
    </row>
    <row r="62" spans="1:8" ht="21.75" customHeight="1">
      <c r="A62" s="22"/>
      <c r="B62" s="32"/>
      <c r="C62" s="24" t="s">
        <v>77</v>
      </c>
      <c r="D62" s="34">
        <v>7000300000</v>
      </c>
      <c r="E62" s="17"/>
      <c r="F62" s="49">
        <v>605.2</v>
      </c>
      <c r="G62" s="57">
        <v>0.5</v>
      </c>
      <c r="H62" s="55">
        <f t="shared" si="0"/>
        <v>0.0008261731658955716</v>
      </c>
    </row>
    <row r="63" spans="1:8" ht="21.75" customHeight="1">
      <c r="A63" s="22"/>
      <c r="B63" s="31">
        <v>12</v>
      </c>
      <c r="C63" s="23" t="s">
        <v>99</v>
      </c>
      <c r="D63" s="20" t="s">
        <v>69</v>
      </c>
      <c r="E63" s="21">
        <v>1058000</v>
      </c>
      <c r="F63" s="48">
        <v>3637.9</v>
      </c>
      <c r="G63" s="59">
        <f>G64+G65</f>
        <v>109.78</v>
      </c>
      <c r="H63" s="58">
        <f t="shared" si="0"/>
        <v>0.030176750322988537</v>
      </c>
    </row>
    <row r="64" spans="1:8" ht="21.75" customHeight="1">
      <c r="A64" s="22"/>
      <c r="B64" s="32"/>
      <c r="C64" s="24" t="s">
        <v>100</v>
      </c>
      <c r="D64" s="12" t="s">
        <v>70</v>
      </c>
      <c r="E64" s="17">
        <v>332000</v>
      </c>
      <c r="F64" s="49">
        <v>1699.2</v>
      </c>
      <c r="G64" s="57">
        <v>2.48</v>
      </c>
      <c r="H64" s="55">
        <f t="shared" si="0"/>
        <v>0.0014595103578154424</v>
      </c>
    </row>
    <row r="65" spans="1:8" ht="16.5" customHeight="1">
      <c r="A65" s="22"/>
      <c r="B65" s="32"/>
      <c r="C65" s="24" t="s">
        <v>101</v>
      </c>
      <c r="D65" s="12" t="s">
        <v>71</v>
      </c>
      <c r="E65" s="17">
        <v>705000</v>
      </c>
      <c r="F65" s="49">
        <v>1938.7</v>
      </c>
      <c r="G65" s="57">
        <v>107.3</v>
      </c>
      <c r="H65" s="55">
        <f t="shared" si="0"/>
        <v>0.05534636612162789</v>
      </c>
    </row>
    <row r="66" spans="1:8" ht="21.75" customHeight="1">
      <c r="A66" s="22"/>
      <c r="B66" s="39">
        <v>13</v>
      </c>
      <c r="C66" s="43" t="s">
        <v>102</v>
      </c>
      <c r="D66" s="44">
        <v>7200000000</v>
      </c>
      <c r="E66" s="45"/>
      <c r="F66" s="48">
        <v>1195.6</v>
      </c>
      <c r="G66" s="59">
        <v>0</v>
      </c>
      <c r="H66" s="58">
        <f t="shared" si="0"/>
        <v>0</v>
      </c>
    </row>
    <row r="67" spans="1:8" ht="21.75" customHeight="1">
      <c r="A67" s="22"/>
      <c r="B67" s="36"/>
      <c r="C67" s="37" t="s">
        <v>78</v>
      </c>
      <c r="D67" s="40">
        <v>7200100000</v>
      </c>
      <c r="E67" s="38"/>
      <c r="F67" s="49">
        <v>750</v>
      </c>
      <c r="G67" s="57">
        <v>0</v>
      </c>
      <c r="H67" s="55">
        <f t="shared" si="0"/>
        <v>0</v>
      </c>
    </row>
    <row r="68" spans="1:8" ht="21.75" customHeight="1">
      <c r="A68" s="22"/>
      <c r="B68" s="36"/>
      <c r="C68" s="42" t="s">
        <v>79</v>
      </c>
      <c r="D68" s="46">
        <v>7200500000</v>
      </c>
      <c r="E68" s="41"/>
      <c r="F68" s="50">
        <v>445.6</v>
      </c>
      <c r="G68" s="57">
        <v>0</v>
      </c>
      <c r="H68" s="55">
        <f t="shared" si="0"/>
        <v>0</v>
      </c>
    </row>
    <row r="69" spans="1:8" ht="409.5" customHeight="1" hidden="1">
      <c r="A69" s="10"/>
      <c r="B69" s="35"/>
      <c r="C69" s="25"/>
      <c r="D69" s="13" t="s">
        <v>72</v>
      </c>
      <c r="E69" s="18">
        <v>574032800</v>
      </c>
      <c r="F69" s="51">
        <f>E69/1000</f>
        <v>574032.8</v>
      </c>
      <c r="G69" s="57"/>
      <c r="H69" s="55">
        <f t="shared" si="0"/>
        <v>0</v>
      </c>
    </row>
    <row r="70" spans="1:8" ht="12.75" customHeight="1" thickBot="1">
      <c r="A70" s="11"/>
      <c r="B70" s="64" t="s">
        <v>74</v>
      </c>
      <c r="C70" s="65"/>
      <c r="D70" s="65"/>
      <c r="E70" s="19">
        <v>574032800</v>
      </c>
      <c r="F70" s="52">
        <f>F15+F21+F25+F32+F35+F40+F44+F49+F52+F55+F59+F63+F66</f>
        <v>561711.4</v>
      </c>
      <c r="G70" s="52">
        <f>G15+G21+G25+G32+G35+G40+G44+G49+G52+G55+G59+G63+G66</f>
        <v>45114.08</v>
      </c>
      <c r="H70" s="60">
        <f t="shared" si="0"/>
        <v>0.08031540752065919</v>
      </c>
    </row>
    <row r="71" spans="1:6" ht="12.75" customHeight="1">
      <c r="A71" s="14"/>
      <c r="B71" s="14"/>
      <c r="C71" s="2"/>
      <c r="D71" s="2"/>
      <c r="E71" s="2"/>
      <c r="F71" s="26"/>
    </row>
    <row r="72" spans="1:6" ht="11.25" customHeight="1">
      <c r="A72" s="10"/>
      <c r="B72" s="10"/>
      <c r="C72" s="10"/>
      <c r="D72" s="15"/>
      <c r="E72" s="16"/>
      <c r="F72" s="3"/>
    </row>
    <row r="73" spans="1:6" ht="11.25" customHeight="1">
      <c r="A73" s="10"/>
      <c r="B73" s="10"/>
      <c r="C73" s="15"/>
      <c r="D73" s="8"/>
      <c r="E73" s="16"/>
      <c r="F73" s="3"/>
    </row>
    <row r="74" spans="1:6" ht="12.75" customHeight="1">
      <c r="A74" s="10"/>
      <c r="B74" s="10"/>
      <c r="C74" s="15"/>
      <c r="D74" s="8"/>
      <c r="E74" s="16"/>
      <c r="F74" s="3"/>
    </row>
    <row r="75" spans="1:6" ht="11.25" customHeight="1">
      <c r="A75" s="10"/>
      <c r="B75" s="10"/>
      <c r="C75" s="10"/>
      <c r="D75" s="15"/>
      <c r="E75" s="16"/>
      <c r="F75" s="3"/>
    </row>
    <row r="76" spans="1:6" ht="11.25" customHeight="1">
      <c r="A76" s="10"/>
      <c r="B76" s="10"/>
      <c r="C76" s="15"/>
      <c r="D76" s="8"/>
      <c r="E76" s="16"/>
      <c r="F76" s="3"/>
    </row>
    <row r="77" spans="1:6" ht="11.25" customHeight="1">
      <c r="A77" s="10"/>
      <c r="B77" s="10"/>
      <c r="C77" s="15"/>
      <c r="D77" s="15"/>
      <c r="E77" s="2"/>
      <c r="F77" s="3"/>
    </row>
    <row r="78" spans="1:6" ht="12.75" customHeight="1">
      <c r="A78" s="14"/>
      <c r="B78" s="14"/>
      <c r="C78" s="2"/>
      <c r="D78" s="2"/>
      <c r="E78" s="2"/>
      <c r="F78" s="3"/>
    </row>
    <row r="79" spans="1:6" ht="12.75" customHeight="1">
      <c r="A79" s="14"/>
      <c r="B79" s="14"/>
      <c r="C79" s="2"/>
      <c r="D79" s="2"/>
      <c r="E79" s="2"/>
      <c r="F79" s="3"/>
    </row>
  </sheetData>
  <sheetProtection/>
  <mergeCells count="6">
    <mergeCell ref="B9:F9"/>
    <mergeCell ref="A12:F12"/>
    <mergeCell ref="B70:D70"/>
    <mergeCell ref="B10:H10"/>
    <mergeCell ref="B11:H11"/>
    <mergeCell ref="A13:H13"/>
  </mergeCells>
  <printOptions/>
  <pageMargins left="0.5905511811023623" right="0.3937007874015748" top="0.3937007874015748" bottom="0.3937007874015748" header="0.11811023622047245" footer="0.11811023622047245"/>
  <pageSetup fitToHeight="0" fitToWidth="1" horizontalDpi="600" verticalDpi="600" orientation="portrait" paperSize="9" scale="8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SML</cp:lastModifiedBy>
  <cp:lastPrinted>2017-02-17T07:04:23Z</cp:lastPrinted>
  <dcterms:created xsi:type="dcterms:W3CDTF">2015-12-02T08:19:06Z</dcterms:created>
  <dcterms:modified xsi:type="dcterms:W3CDTF">2017-02-17T07:04:30Z</dcterms:modified>
  <cp:category/>
  <cp:version/>
  <cp:contentType/>
  <cp:contentStatus/>
</cp:coreProperties>
</file>