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отчет " sheetId="1" r:id="rId1"/>
    <sheet name="диагн. " sheetId="2" r:id="rId2"/>
    <sheet name="ифо" sheetId="3" r:id="rId3"/>
  </sheets>
  <definedNames/>
  <calcPr fullCalcOnLoad="1" refMode="R1C1"/>
</workbook>
</file>

<file path=xl/sharedStrings.xml><?xml version="1.0" encoding="utf-8"?>
<sst xmlns="http://schemas.openxmlformats.org/spreadsheetml/2006/main" count="1052" uniqueCount="740">
  <si>
    <t>Наименование показателя</t>
  </si>
  <si>
    <t>Ед. изм.</t>
  </si>
  <si>
    <t>Динамика, %</t>
  </si>
  <si>
    <t>Итоги развития МО</t>
  </si>
  <si>
    <t>млн.руб.</t>
  </si>
  <si>
    <t>Обрабатывающие производства</t>
  </si>
  <si>
    <t>Производство и распределение электроэнергии, газа и воды**</t>
  </si>
  <si>
    <t xml:space="preserve"> Строительство</t>
  </si>
  <si>
    <t>Оптовая и розничная торговля; ремонт автотранспортных средств, мотоциклов, бтовых изделий и предметов личного пользования</t>
  </si>
  <si>
    <t>Транспорт и связь</t>
  </si>
  <si>
    <t>Прочие</t>
  </si>
  <si>
    <t>Выручка от реализации продукции, работ, услуг на душу населения</t>
  </si>
  <si>
    <t>тыс. руб.</t>
  </si>
  <si>
    <t xml:space="preserve">Прибыль, прибыльно работающих  предприятий 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</si>
  <si>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</si>
  <si>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</si>
  <si>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</si>
  <si>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</si>
  <si>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</si>
  <si>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</si>
  <si>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Обеспеченность собственными доходами консолидированного местного бюджета  на душу населения</t>
  </si>
  <si>
    <t>руб.</t>
  </si>
  <si>
    <t>Состояние основных видов экономической деятельности хозяйствующих субъектов МО</t>
  </si>
  <si>
    <t>Индекс физического объема</t>
  </si>
  <si>
    <t>Строительство</t>
  </si>
  <si>
    <t>кв. м</t>
  </si>
  <si>
    <t>Введено жилья на душу населения</t>
  </si>
  <si>
    <t>тыс.т/км</t>
  </si>
  <si>
    <t>Пассажирооборот</t>
  </si>
  <si>
    <t>тыс. пас/км</t>
  </si>
  <si>
    <t xml:space="preserve">Индекс физического объема </t>
  </si>
  <si>
    <t>ед.</t>
  </si>
  <si>
    <t>Уд. вес выручки предприятий малого бизнеса в выручке  в целом по МО</t>
  </si>
  <si>
    <t xml:space="preserve">Объем инвестиций в основной капитал за счет всех источников -  всего, в т.ч.по источникам финансирования: </t>
  </si>
  <si>
    <t xml:space="preserve">Уровень жизни населения </t>
  </si>
  <si>
    <t>Среднесписочная численность работающих - всего,</t>
  </si>
  <si>
    <t>тыс. чел.</t>
  </si>
  <si>
    <t>Производство и распределение электроэнергии, газа и воды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</si>
  <si>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</si>
  <si>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</si>
  <si>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</si>
  <si>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</si>
  <si>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</si>
  <si>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тыс.чел.</t>
  </si>
  <si>
    <t>Культура и искусство</t>
  </si>
  <si>
    <t>Физическая культура</t>
  </si>
  <si>
    <t>Управление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</si>
  <si>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</si>
  <si>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</si>
  <si>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</si>
  <si>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</si>
  <si>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</si>
  <si>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</si>
  <si>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</si>
  <si>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</si>
  <si>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</si>
  <si>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>тыс.руб.</t>
  </si>
  <si>
    <t xml:space="preserve">               в том числе по бюджетным учреждениям 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</si>
  <si>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</si>
  <si>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чел.</t>
  </si>
  <si>
    <t>уд. вес в общей численности населения</t>
  </si>
  <si>
    <t>Миграция населения (разница между числом прибывших и числом выбывших, приток(+), отток(-)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</si>
  <si>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</si>
  <si>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</si>
  <si>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>Численность населения - всего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</si>
  <si>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</si>
  <si>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</si>
  <si>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</si>
  <si>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</si>
  <si>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</si>
  <si>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</si>
  <si>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>Сельское хозяйство</t>
  </si>
  <si>
    <t>Лесозаготовки</t>
  </si>
  <si>
    <t>Добыча полезных ископаемых</t>
  </si>
  <si>
    <t>(органы местного самоуправления при необходимости дополняют номенклатуру продукции)</t>
  </si>
  <si>
    <t>Наименование элементарного вида деятельности,
 товара-представителя</t>
  </si>
  <si>
    <t>Код ОКВЭД,
 код ОКП</t>
  </si>
  <si>
    <t>Произведено в натуральном выражении</t>
  </si>
  <si>
    <t>Средняя цена за единицу продукции, тыс. рублей</t>
  </si>
  <si>
    <t xml:space="preserve">Объем произведенной продукции в сопоставимых ценах </t>
  </si>
  <si>
    <t>Индекс физического объема,  (%) **)</t>
  </si>
  <si>
    <t>отчетный период</t>
  </si>
  <si>
    <t>соответст. период прошлого года</t>
  </si>
  <si>
    <t>А</t>
  </si>
  <si>
    <t>Б</t>
  </si>
  <si>
    <t>7=итог гр.5/
итог гр.6*100</t>
  </si>
  <si>
    <t>ПРОМЫШЛЕННОЕ ПРОИЗВОДСТВО:</t>
  </si>
  <si>
    <t xml:space="preserve"> Обрабатывающие производства (Раздел  D)</t>
  </si>
  <si>
    <t xml:space="preserve">Подраздел DA
</t>
  </si>
  <si>
    <t>Производство мяса и пищевых субпродуктов крупного рогатого скота,  свиней, овец, коз, животных семейства лошадиных</t>
  </si>
  <si>
    <t>15.11.1</t>
  </si>
  <si>
    <t>Из него: говядина (в парном весе)</t>
  </si>
  <si>
    <t>9210210000</t>
  </si>
  <si>
    <t>т</t>
  </si>
  <si>
    <t>Свинина (в парном весе)</t>
  </si>
  <si>
    <t>9210230000</t>
  </si>
  <si>
    <t>Баранина (в парном весе)</t>
  </si>
  <si>
    <t>9210240000</t>
  </si>
  <si>
    <t>Конина (в парном весе)</t>
  </si>
  <si>
    <t>9210260000</t>
  </si>
  <si>
    <t>Субпродукты I категории (в обработанном виде)</t>
  </si>
  <si>
    <t>9212030000</t>
  </si>
  <si>
    <t>Производство пищевых животных жиров</t>
  </si>
  <si>
    <t>15.11.3</t>
  </si>
  <si>
    <t>Жиры животные пищевые топленые - всего)</t>
  </si>
  <si>
    <t>9215100000</t>
  </si>
  <si>
    <t>Производство мяса и пищевых субпродуктов сельскохозяйственной птицы и  кроликов</t>
  </si>
  <si>
    <t>15.12.1</t>
  </si>
  <si>
    <t>Мясо птицы (в парном весе)</t>
  </si>
  <si>
    <t>9210250000</t>
  </si>
  <si>
    <t>Производство готовых и консервированных продуктов из мяса, мяса птицы,  мясных субпродуктов и крови животных</t>
  </si>
  <si>
    <t>15.13.1</t>
  </si>
  <si>
    <t>Изделия колбасные - всего</t>
  </si>
  <si>
    <t>9213000000</t>
  </si>
  <si>
    <t>Полуфабрикаты мясные - всего</t>
  </si>
  <si>
    <t>9214010000</t>
  </si>
  <si>
    <t>Переработка и консервирование рыбо- и морепродуктов</t>
  </si>
  <si>
    <t>15.20</t>
  </si>
  <si>
    <t>Рыба копченая (без сельди)</t>
  </si>
  <si>
    <t>9263010000</t>
  </si>
  <si>
    <t>Консервы и пресервы рыбные и из морепродуктов</t>
  </si>
  <si>
    <t>9270000000</t>
  </si>
  <si>
    <t>тыс. усл. банк</t>
  </si>
  <si>
    <t>Переработка и консервирование овощей</t>
  </si>
  <si>
    <t>15.33.1</t>
  </si>
  <si>
    <t>Консервы овощные (кроме соков и томатных паст, пюре и соусов)</t>
  </si>
  <si>
    <t>9161000000</t>
  </si>
  <si>
    <t>В том числе: томатный соус</t>
  </si>
  <si>
    <t>9162130000</t>
  </si>
  <si>
    <t>Переработка и консервирование фруктов и орехов</t>
  </si>
  <si>
    <t>15.33.2</t>
  </si>
  <si>
    <t>Повидло</t>
  </si>
  <si>
    <t>9163210000</t>
  </si>
  <si>
    <t>Варенье</t>
  </si>
  <si>
    <t>9163310000</t>
  </si>
  <si>
    <t>Производство технических животных жиров, рыбьего жира и жиров морских  млекопитающих</t>
  </si>
  <si>
    <t>15.41.1</t>
  </si>
  <si>
    <t>Жир топленый животный технический и кормовой</t>
  </si>
  <si>
    <t>9215008801</t>
  </si>
  <si>
    <t>Производство неочищенных растительных масел</t>
  </si>
  <si>
    <t>15.41.2</t>
  </si>
  <si>
    <t>Масла растительные - всего</t>
  </si>
  <si>
    <t>9141000000</t>
  </si>
  <si>
    <t>Производство растительных рафинированных масел и жиров</t>
  </si>
  <si>
    <t>15.42.1</t>
  </si>
  <si>
    <t>Масла растительные рафинированные</t>
  </si>
  <si>
    <t>9141008803</t>
  </si>
  <si>
    <t>Производство маргарина</t>
  </si>
  <si>
    <t>15.43.1</t>
  </si>
  <si>
    <t>Продукция маргариновая</t>
  </si>
  <si>
    <t>9142000000</t>
  </si>
  <si>
    <t>Производство цельномолочной продукции</t>
  </si>
  <si>
    <t>15.51.1</t>
  </si>
  <si>
    <t>Цельномолочная продукция (в пересчете на молоко) - всего</t>
  </si>
  <si>
    <t>9220020000</t>
  </si>
  <si>
    <t>Нежирная молочная продукция в пересчете на обезжиренное молоко</t>
  </si>
  <si>
    <t>9224010000</t>
  </si>
  <si>
    <t>Производство коровьего масла</t>
  </si>
  <si>
    <t>15.51.3</t>
  </si>
  <si>
    <t>Масло животное - всего</t>
  </si>
  <si>
    <t>9221000000</t>
  </si>
  <si>
    <t>Производство сыра</t>
  </si>
  <si>
    <t>15.51.4</t>
  </si>
  <si>
    <t>Сыры жирные (включая брынзу) - всего</t>
  </si>
  <si>
    <t>9225000000</t>
  </si>
  <si>
    <t>Производство продуктов мукомольно-крупяной промышленности</t>
  </si>
  <si>
    <t>15.61</t>
  </si>
  <si>
    <t>Мука - всего</t>
  </si>
  <si>
    <t>9293000000</t>
  </si>
  <si>
    <t>Крупа - всего</t>
  </si>
  <si>
    <t>9294000000</t>
  </si>
  <si>
    <t>Производство готовых кормов (смешанных и несмешанных) для животных,  содержащихся на фермах</t>
  </si>
  <si>
    <t>15.71.1</t>
  </si>
  <si>
    <t>Комбикорма - всего</t>
  </si>
  <si>
    <t>9296100000</t>
  </si>
  <si>
    <t>Производство кормового микробиологического белка, премиксов, кормовых  витаминов, антибиотиков, аминокислот и ферментов</t>
  </si>
  <si>
    <t>15.71.2</t>
  </si>
  <si>
    <t>Белок кормовой микробиологический (товарный продукт)</t>
  </si>
  <si>
    <t>9291100000</t>
  </si>
  <si>
    <t>Производство хлеба и мучных кондитерских изделий недлительного  хранения</t>
  </si>
  <si>
    <t>15.81</t>
  </si>
  <si>
    <t>Хлеб и хлебобулочные изделия - всего</t>
  </si>
  <si>
    <t>9110050000</t>
  </si>
  <si>
    <t>Изделия кондитерские мучные</t>
  </si>
  <si>
    <t>9130000000</t>
  </si>
  <si>
    <t>Производство какао, шоколада и сахаристых кондитерских изделий</t>
  </si>
  <si>
    <t>15.84</t>
  </si>
  <si>
    <t>Из них: сахаристые</t>
  </si>
  <si>
    <t>9120000000</t>
  </si>
  <si>
    <t>Производство макаронных изделий</t>
  </si>
  <si>
    <t>15.85</t>
  </si>
  <si>
    <t>Макаронные изделия - всего</t>
  </si>
  <si>
    <t>9149000000</t>
  </si>
  <si>
    <t>Производство пряностей и приправ</t>
  </si>
  <si>
    <t>15.87</t>
  </si>
  <si>
    <t>Майонез</t>
  </si>
  <si>
    <t>9143100000</t>
  </si>
  <si>
    <t>Горчица пищевая готовая</t>
  </si>
  <si>
    <t>9169710000</t>
  </si>
  <si>
    <t>Производство готовых к употреблению пищевых продуктов и заготовок для  их приготовления, не включенных в другие группировки</t>
  </si>
  <si>
    <t>15.89.1</t>
  </si>
  <si>
    <t>Дрожжи хлебопекарные</t>
  </si>
  <si>
    <t>9182500000</t>
  </si>
  <si>
    <t>Производство дистиллированных алкогольных напитков</t>
  </si>
  <si>
    <t>15.91</t>
  </si>
  <si>
    <t>Коньяки</t>
  </si>
  <si>
    <t>9174100000</t>
  </si>
  <si>
    <t>тыс. дкл</t>
  </si>
  <si>
    <t>Водка и ликероводочные изделия</t>
  </si>
  <si>
    <t>9181000000</t>
  </si>
  <si>
    <t>Производство этилового спирта из сброженных материалов</t>
  </si>
  <si>
    <t>15.92</t>
  </si>
  <si>
    <t>Спирт этиловый из пищевого сырья</t>
  </si>
  <si>
    <t>9182110000</t>
  </si>
  <si>
    <t>Производство виноградного вина</t>
  </si>
  <si>
    <t>15.93</t>
  </si>
  <si>
    <t>Вина виноградные - всего</t>
  </si>
  <si>
    <t>9171000000</t>
  </si>
  <si>
    <t>Вина шампанские и игристые</t>
  </si>
  <si>
    <t>9172000000</t>
  </si>
  <si>
    <t>Производство пива</t>
  </si>
  <si>
    <t>15.96</t>
  </si>
  <si>
    <t>Пиво</t>
  </si>
  <si>
    <t>9184200000</t>
  </si>
  <si>
    <t>Производство солода</t>
  </si>
  <si>
    <t>15.97</t>
  </si>
  <si>
    <t>Солод пивоваренный (ячменный)</t>
  </si>
  <si>
    <t>9184110000</t>
  </si>
  <si>
    <t>Производство минеральных вод</t>
  </si>
  <si>
    <t>15.98.1</t>
  </si>
  <si>
    <t>Воды минеральные</t>
  </si>
  <si>
    <t>9185400000</t>
  </si>
  <si>
    <t xml:space="preserve">тыс. пол. л. </t>
  </si>
  <si>
    <t>Производство безалкогольных напитков, кроме минеральных вод</t>
  </si>
  <si>
    <t>15.98.2</t>
  </si>
  <si>
    <t>Безалкогольные напитки</t>
  </si>
  <si>
    <t>9185010000</t>
  </si>
  <si>
    <t xml:space="preserve">Текстильное и швейное производство 
</t>
  </si>
  <si>
    <t>Подраздел DB</t>
  </si>
  <si>
    <t>Производство готовых текстильных изделий, кроме одежды</t>
  </si>
  <si>
    <t>17.40</t>
  </si>
  <si>
    <t>Белье постельное</t>
  </si>
  <si>
    <t>8543000000</t>
  </si>
  <si>
    <t>тыс. шт</t>
  </si>
  <si>
    <t>Одеяла стеганые</t>
  </si>
  <si>
    <t>8547000000</t>
  </si>
  <si>
    <t>Производство спецодежды</t>
  </si>
  <si>
    <t>18.21</t>
  </si>
  <si>
    <t>КОСТЮМЫ ЗИМНИЕ</t>
  </si>
  <si>
    <t>8310000004</t>
  </si>
  <si>
    <t>КОСТЮМЫ ЛЕТНИЕ</t>
  </si>
  <si>
    <t>8310000005</t>
  </si>
  <si>
    <t>СОРОЧКИ ВОЕННЫЕ</t>
  </si>
  <si>
    <t>8310000006</t>
  </si>
  <si>
    <t>Куртки ватные (спецодежда)</t>
  </si>
  <si>
    <t>8510008804</t>
  </si>
  <si>
    <t>Костюмы рабочие и специального назначения</t>
  </si>
  <si>
    <t>8572000000</t>
  </si>
  <si>
    <t>Халаты из хлопчатобумажных тканей рабочие и специального назначения</t>
  </si>
  <si>
    <t>8577020000</t>
  </si>
  <si>
    <t>Производство верхней одежды</t>
  </si>
  <si>
    <t>18.22</t>
  </si>
  <si>
    <t>Пальто, полупальто</t>
  </si>
  <si>
    <t>8511000000</t>
  </si>
  <si>
    <t>Куртки (включая рабочие)</t>
  </si>
  <si>
    <t>8513010000</t>
  </si>
  <si>
    <t>Костюмы</t>
  </si>
  <si>
    <t>8521000000</t>
  </si>
  <si>
    <t>Пиджаки</t>
  </si>
  <si>
    <t>8522000000</t>
  </si>
  <si>
    <t>Брюки (включая женские и рабочие)</t>
  </si>
  <si>
    <t>8525000000</t>
  </si>
  <si>
    <t>Платья (включая сарафаны и халаты)</t>
  </si>
  <si>
    <t>8531000000</t>
  </si>
  <si>
    <t>Юбки</t>
  </si>
  <si>
    <t>8532000000</t>
  </si>
  <si>
    <t>Производство нательного белья из тканей</t>
  </si>
  <si>
    <t>18.23.2</t>
  </si>
  <si>
    <t>Блузки</t>
  </si>
  <si>
    <t>8533000000</t>
  </si>
  <si>
    <t>Сорочки верхние</t>
  </si>
  <si>
    <t>8541000000</t>
  </si>
  <si>
    <t>Производство одежды для новорожденных детей из тканей</t>
  </si>
  <si>
    <t>18.24.21</t>
  </si>
  <si>
    <t>Белье нательное для новорожденных</t>
  </si>
  <si>
    <t>8542008801</t>
  </si>
  <si>
    <t>Производство аксессуаров одежды, в том числе платков, шарфов,  галстуков, перчаток и прочих аналогичных изделий из тканей</t>
  </si>
  <si>
    <t>18.24.23</t>
  </si>
  <si>
    <t>Рукавицы</t>
  </si>
  <si>
    <t>8578010000</t>
  </si>
  <si>
    <t>тыс.пар</t>
  </si>
  <si>
    <t>Производство головных уборов</t>
  </si>
  <si>
    <t>18.24.4</t>
  </si>
  <si>
    <t>Головные уборы (кроме фетровых, трикотажных и меховых)</t>
  </si>
  <si>
    <t>8560000000</t>
  </si>
  <si>
    <t xml:space="preserve">Производство кожи, изделий из кожи и производство обуви
</t>
  </si>
  <si>
    <t xml:space="preserve">Подраздел DC
</t>
  </si>
  <si>
    <t>Производство чемоданов, сумок и аналогичных изделий из кожи и других  материалов; производство шорно-седельных и других изделий из кожи</t>
  </si>
  <si>
    <t>19.20</t>
  </si>
  <si>
    <t>Сумки (без детских, полевых и специальных)</t>
  </si>
  <si>
    <t>8782080000</t>
  </si>
  <si>
    <t>Рюкзаки</t>
  </si>
  <si>
    <t>8789300000</t>
  </si>
  <si>
    <t>Производство обуви</t>
  </si>
  <si>
    <t>19.30</t>
  </si>
  <si>
    <t>Обувь</t>
  </si>
  <si>
    <t>8800110000</t>
  </si>
  <si>
    <t xml:space="preserve">Подраздел DD
</t>
  </si>
  <si>
    <t xml:space="preserve">Производство пиломатериалов, кроме профилированных, толщиной более 6 мм; производство непропитанных железнодорожных шпал </t>
  </si>
  <si>
    <t>20.10.1</t>
  </si>
  <si>
    <t>Пиломатериалы, включая пиломатериалы из давальческого сырья</t>
  </si>
  <si>
    <t>5330000000</t>
  </si>
  <si>
    <t>тыс. м3</t>
  </si>
  <si>
    <t>Шпалы деревянные для железных дорог широкой колеи</t>
  </si>
  <si>
    <t>5341100000</t>
  </si>
  <si>
    <t>тыс.шт</t>
  </si>
  <si>
    <t>Производство пиломатериалов, профилированных по кромке или по пласти;  производство древесной шерсти, древесной муки; производство технологической  щепы или стружки</t>
  </si>
  <si>
    <t>20.10.2</t>
  </si>
  <si>
    <t>Технологическая щепа для производства целлюлозы и древесной массы из отходов лесопиления и деревообработки</t>
  </si>
  <si>
    <t>5313030000</t>
  </si>
  <si>
    <t>тыс. плотн. м3</t>
  </si>
  <si>
    <t>Производство древесины, пропитанной или обработанной консервантами  или другими веществами</t>
  </si>
  <si>
    <t>20.10.3</t>
  </si>
  <si>
    <t>Консервирование и антипирирование (глубокая пропитка) шпал и переводных брусьев</t>
  </si>
  <si>
    <t>9980000499</t>
  </si>
  <si>
    <t>Производство клееной фанеры, древесных плит и панелей</t>
  </si>
  <si>
    <t>20.20.1</t>
  </si>
  <si>
    <t>Фанера клееная</t>
  </si>
  <si>
    <t>5510000000</t>
  </si>
  <si>
    <t>м3</t>
  </si>
  <si>
    <t>Плиты древесностружечные</t>
  </si>
  <si>
    <t>5534000000</t>
  </si>
  <si>
    <t>усл. м3</t>
  </si>
  <si>
    <t>Плиты древесноволокнистые твердые</t>
  </si>
  <si>
    <t>5536020000</t>
  </si>
  <si>
    <t>тыс. усл. м2</t>
  </si>
  <si>
    <t>Производство деревянных строительных конструкций и столярных изделий</t>
  </si>
  <si>
    <t>20.30.1</t>
  </si>
  <si>
    <t>Блоки дверные в сборе (комплектно)</t>
  </si>
  <si>
    <t>5361100000</t>
  </si>
  <si>
    <t>тыс. м2</t>
  </si>
  <si>
    <t>Блоки оконные в сборе (комплектно)</t>
  </si>
  <si>
    <t>5361300000</t>
  </si>
  <si>
    <t>Производство сборных деревянных строений</t>
  </si>
  <si>
    <t>20.30.2</t>
  </si>
  <si>
    <t>Помещения контейнерного типа (включая вагоны-дома)</t>
  </si>
  <si>
    <t>5363200000</t>
  </si>
  <si>
    <t>штук</t>
  </si>
  <si>
    <t>Производство деревянной тары</t>
  </si>
  <si>
    <t>20.40</t>
  </si>
  <si>
    <t>Комплекты деталей ящиков деревянных (ящичные комплекты)</t>
  </si>
  <si>
    <t>5371200000</t>
  </si>
  <si>
    <t xml:space="preserve">Целлюлозно-бумажное производство; издательская и полиграфическая деятельность
</t>
  </si>
  <si>
    <t xml:space="preserve">Подраздел DE
</t>
  </si>
  <si>
    <t>Производство целлюлозы и древесной массы</t>
  </si>
  <si>
    <t>21.11</t>
  </si>
  <si>
    <t>Целлюлоза товарная</t>
  </si>
  <si>
    <t>5411010000</t>
  </si>
  <si>
    <t>Производство бумаги и картона</t>
  </si>
  <si>
    <t>21.12</t>
  </si>
  <si>
    <t>Бумага</t>
  </si>
  <si>
    <t>5430000000</t>
  </si>
  <si>
    <t>Картон (включая бумагу для гофрирования)</t>
  </si>
  <si>
    <t>5440000000</t>
  </si>
  <si>
    <t>Печатание газет</t>
  </si>
  <si>
    <t>22.21</t>
  </si>
  <si>
    <t>Газеты (экземпляров, тираж условный /в 4-х полосном исчислении формата А2/)</t>
  </si>
  <si>
    <t>9510000000</t>
  </si>
  <si>
    <t>млн.шт</t>
  </si>
  <si>
    <t>Полиграфическая деятельность, не включенная в другие группировки</t>
  </si>
  <si>
    <t>22.22</t>
  </si>
  <si>
    <t>Книги и брошюры (листов-оттисков)</t>
  </si>
  <si>
    <t>9530000000</t>
  </si>
  <si>
    <t>Изоиздания - (листов-оттисков)</t>
  </si>
  <si>
    <t>9540000000</t>
  </si>
  <si>
    <t xml:space="preserve"> Производство кокса, нефтепродуктов и ядерных материалов
</t>
  </si>
  <si>
    <t xml:space="preserve">Подраздел DF
</t>
  </si>
  <si>
    <t>Производство нефтепродуктов</t>
  </si>
  <si>
    <t>23.20</t>
  </si>
  <si>
    <t>Бензин автомобильный</t>
  </si>
  <si>
    <t>251120000</t>
  </si>
  <si>
    <t>тыс. т</t>
  </si>
  <si>
    <t>Топливо для реактивных двигателей (керосин авиационный)</t>
  </si>
  <si>
    <t>251210000</t>
  </si>
  <si>
    <t>Дизельное топливо</t>
  </si>
  <si>
    <t>251300000</t>
  </si>
  <si>
    <t>Мазут топочный (валовой выпуск)</t>
  </si>
  <si>
    <t>252110000</t>
  </si>
  <si>
    <t>Масла смазочные нефтяные - всего</t>
  </si>
  <si>
    <t>253000000</t>
  </si>
  <si>
    <t xml:space="preserve">Химическое производство
</t>
  </si>
  <si>
    <t xml:space="preserve">Подраздел DG
</t>
  </si>
  <si>
    <t>Производство прочих основных неорганических химических веществ</t>
  </si>
  <si>
    <t>24.13</t>
  </si>
  <si>
    <t>Жидкий хлор в мелкой таре (в баллонах, бочках)</t>
  </si>
  <si>
    <t>2114010000</t>
  </si>
  <si>
    <t>Кислота серная в моногидрате</t>
  </si>
  <si>
    <t>2121100000</t>
  </si>
  <si>
    <t>Кислота соляная</t>
  </si>
  <si>
    <t>2122100000</t>
  </si>
  <si>
    <t>Сода каустическая 100% (включая калий едкий 100%)</t>
  </si>
  <si>
    <t>2132000000</t>
  </si>
  <si>
    <t>тыс.т</t>
  </si>
  <si>
    <t>Карбид кальция</t>
  </si>
  <si>
    <t>2155310000</t>
  </si>
  <si>
    <t>Производство синтетического и гидролизного этилового спирта</t>
  </si>
  <si>
    <t>24.14.1</t>
  </si>
  <si>
    <t>Спирт этиловый технический гидролизный</t>
  </si>
  <si>
    <t>2421220000</t>
  </si>
  <si>
    <t>тыс.дкл</t>
  </si>
  <si>
    <t>Спирты бутиловый и изобутиловый</t>
  </si>
  <si>
    <t>2421500000</t>
  </si>
  <si>
    <t>Производство прочих основных органических химических веществ, не  включенных в другие группировки</t>
  </si>
  <si>
    <t>24.14.2</t>
  </si>
  <si>
    <t>Этилен</t>
  </si>
  <si>
    <t>2411210000</t>
  </si>
  <si>
    <t>Бензол</t>
  </si>
  <si>
    <t>2414100000</t>
  </si>
  <si>
    <t>Стирол</t>
  </si>
  <si>
    <t>2414930000</t>
  </si>
  <si>
    <t>Скипидар</t>
  </si>
  <si>
    <t>2416100000</t>
  </si>
  <si>
    <t>Метанол-ректификат (включая метанол-сырец в пересчете на ректификат)</t>
  </si>
  <si>
    <t>2421100000</t>
  </si>
  <si>
    <t>Канифоль</t>
  </si>
  <si>
    <t>2453700000</t>
  </si>
  <si>
    <t>Уголь древесный лиственных пород</t>
  </si>
  <si>
    <t>2455700000</t>
  </si>
  <si>
    <t>Производство удобрений и азотных соединений</t>
  </si>
  <si>
    <t>24.15</t>
  </si>
  <si>
    <t>Из общего количества удобрений минеральных - удобрения азотные (в пересчете на 100% азота)</t>
  </si>
  <si>
    <t>2181001000</t>
  </si>
  <si>
    <t>Производство пластмасс и синтетических смол в первичных формах</t>
  </si>
  <si>
    <t>24.16</t>
  </si>
  <si>
    <t>Синтетические смолы и пластические массы - всего</t>
  </si>
  <si>
    <t>2200010000</t>
  </si>
  <si>
    <t>Производство прочих красок, лаков, эмалей и связанных с ними продуктов</t>
  </si>
  <si>
    <t>24.30.2</t>
  </si>
  <si>
    <t>Лаки на конденсационных смолах</t>
  </si>
  <si>
    <t>2311000000</t>
  </si>
  <si>
    <t>Эмали, грунтовки и шпатлевки на конденсационных смолах</t>
  </si>
  <si>
    <t>2312000000</t>
  </si>
  <si>
    <t>Олифы - всего</t>
  </si>
  <si>
    <t>2318000000</t>
  </si>
  <si>
    <t>Растворители и смывки для лакокрасочных материалов - всего</t>
  </si>
  <si>
    <t>2319000000</t>
  </si>
  <si>
    <t>Производство основной фармацевтической продукции</t>
  </si>
  <si>
    <t>24.41</t>
  </si>
  <si>
    <t>Антибиотики (готовые формы)</t>
  </si>
  <si>
    <t>9301008814</t>
  </si>
  <si>
    <t>тыс.упак</t>
  </si>
  <si>
    <t>Производство медикаментов</t>
  </si>
  <si>
    <t>24.42.1</t>
  </si>
  <si>
    <t>Болеутоляющие, жаропонижающие и противовоспалительные средства</t>
  </si>
  <si>
    <t>9304119902</t>
  </si>
  <si>
    <t>Производство мыла и моющих средств</t>
  </si>
  <si>
    <t>24.51.3</t>
  </si>
  <si>
    <t>Средства моющие</t>
  </si>
  <si>
    <t>2381000000</t>
  </si>
  <si>
    <t>Средства для отбеливания, подсинивания и подкрахмаливания изделий из тканей</t>
  </si>
  <si>
    <t>2382000000</t>
  </si>
  <si>
    <t>В натуральном весе: мыло хозяйственное</t>
  </si>
  <si>
    <t>9144030000</t>
  </si>
  <si>
    <t>Производство парфюмерных и косметических средств</t>
  </si>
  <si>
    <t>24.52</t>
  </si>
  <si>
    <t>Средства ароматизирующие для ванн</t>
  </si>
  <si>
    <t>9158650000</t>
  </si>
  <si>
    <t xml:space="preserve">Производство резиновых и пластмассовых изделий
</t>
  </si>
  <si>
    <t>Подраздел DH</t>
  </si>
  <si>
    <t>Производство пластмассовых плит, полос, труб и профилей</t>
  </si>
  <si>
    <t>Пленки полимерные</t>
  </si>
  <si>
    <t>2245100000</t>
  </si>
  <si>
    <t>Пластикаты поливинилхлоридные</t>
  </si>
  <si>
    <t>2246068800</t>
  </si>
  <si>
    <t xml:space="preserve">Производство прочих неметаллических минеральных продуктов
</t>
  </si>
  <si>
    <t xml:space="preserve">Подраздел DI
</t>
  </si>
  <si>
    <t>Производство стекловолокна</t>
  </si>
  <si>
    <t>26.14</t>
  </si>
  <si>
    <t>Вата минеральная и изделия из нее (в пересчете на сырую вату</t>
  </si>
  <si>
    <t>5761010000</t>
  </si>
  <si>
    <t>Производство хозяйственных и декоративных керамических изделий</t>
  </si>
  <si>
    <t>26.21</t>
  </si>
  <si>
    <t xml:space="preserve">Фарфоро-фаянсовая посуда </t>
  </si>
  <si>
    <t>5990200000</t>
  </si>
  <si>
    <t>Производство керамических санитарно-технических изделий</t>
  </si>
  <si>
    <t>26.22</t>
  </si>
  <si>
    <t>Изделия санитарные керамические, включая изделия с шамотированными массами</t>
  </si>
  <si>
    <t>4960008801</t>
  </si>
  <si>
    <t>Производство керамических плиток и плит</t>
  </si>
  <si>
    <t>26.30</t>
  </si>
  <si>
    <t>Плитки керамические глазурованные для внутренней облицовки стен</t>
  </si>
  <si>
    <t>5752100000</t>
  </si>
  <si>
    <t>Производство кирпича, черепицы и прочих строительных изделий из  обожженной глины</t>
  </si>
  <si>
    <t>26.40</t>
  </si>
  <si>
    <t>Кирпич строительный (включая камни)</t>
  </si>
  <si>
    <t>5741200000</t>
  </si>
  <si>
    <t>млн. усл.кирп</t>
  </si>
  <si>
    <t>Производство цемента</t>
  </si>
  <si>
    <t>26.51</t>
  </si>
  <si>
    <t>Цемент</t>
  </si>
  <si>
    <t>5730000000</t>
  </si>
  <si>
    <t>Производство изделий из бетона для использования в строительстве</t>
  </si>
  <si>
    <t>26.61</t>
  </si>
  <si>
    <t>Блоки и камни мелкие стеновые (без блоков из ячеистых бетонов)</t>
  </si>
  <si>
    <t>5741300000</t>
  </si>
  <si>
    <t>Блоки крупные стеновые (включая бетонные блоки стен подвалов)</t>
  </si>
  <si>
    <t>5741500000</t>
  </si>
  <si>
    <t>Конструкции и детали сборные железобетонные</t>
  </si>
  <si>
    <t>5800000000</t>
  </si>
  <si>
    <t>Производство товарного бетона</t>
  </si>
  <si>
    <t>26.63</t>
  </si>
  <si>
    <t>Раствор строительный (товарный выпуск)</t>
  </si>
  <si>
    <t>5745500000</t>
  </si>
  <si>
    <t>Производство сухих бетонных смесей</t>
  </si>
  <si>
    <t>26.64</t>
  </si>
  <si>
    <t>Смесь бетонная (товарный выпуск)</t>
  </si>
  <si>
    <t>5745100000</t>
  </si>
  <si>
    <t>Производство минеральных тепло- и звукоизоляционных материалов и  изделий</t>
  </si>
  <si>
    <t>26.82.6</t>
  </si>
  <si>
    <t>Заполнители пористые</t>
  </si>
  <si>
    <t>5712000000</t>
  </si>
  <si>
    <t xml:space="preserve">Металлургическое производство и производство готовых металлических изделий
</t>
  </si>
  <si>
    <t xml:space="preserve">Подраздел DJ
</t>
  </si>
  <si>
    <t>Производство ферросплавов, кроме доменных</t>
  </si>
  <si>
    <t>27.13</t>
  </si>
  <si>
    <t>Ферросилиций в пересчете на 45%-ное содержание кремния</t>
  </si>
  <si>
    <t>821000000</t>
  </si>
  <si>
    <t>Производство стали</t>
  </si>
  <si>
    <t>27.14</t>
  </si>
  <si>
    <t>Сталь (без стали для дуплекспроцесса на своем заводе)</t>
  </si>
  <si>
    <t>870000000</t>
  </si>
  <si>
    <t>Производство первичного алюминия</t>
  </si>
  <si>
    <t>27.42.2</t>
  </si>
  <si>
    <t>Алюминий первичный, включая силумин</t>
  </si>
  <si>
    <t>1712000000</t>
  </si>
  <si>
    <t>Производство радиаторов</t>
  </si>
  <si>
    <t>28.22.1</t>
  </si>
  <si>
    <t>Радиаторы и конвекторы отопительные</t>
  </si>
  <si>
    <t>4935000000</t>
  </si>
  <si>
    <t>МВт,  
  тыс. кВт</t>
  </si>
  <si>
    <t xml:space="preserve">Производство машин и оборудования
</t>
  </si>
  <si>
    <t>Подраздел DK</t>
  </si>
  <si>
    <t>Производство насосов для перекачки жидкостей и подъемников  жидкостей</t>
  </si>
  <si>
    <t>Насосы центробежные, паровые и приводные</t>
  </si>
  <si>
    <t>3630000000</t>
  </si>
  <si>
    <t>шт</t>
  </si>
  <si>
    <t>Производство трубопроводной арматуры</t>
  </si>
  <si>
    <t>29.13</t>
  </si>
  <si>
    <t>Арматура промышленная трубопроводная</t>
  </si>
  <si>
    <t>3700000000</t>
  </si>
  <si>
    <t>Производство газогенераторов, аппаратов для дистилляции, фильтрования  или очистки жидкости и газов</t>
  </si>
  <si>
    <t>29.24.1</t>
  </si>
  <si>
    <t>Химическое оборудование и запасные части к нему в фактических ценах (без НДС и акциза)</t>
  </si>
  <si>
    <t>3608010000</t>
  </si>
  <si>
    <t>Производство деревообрабатывающего оборудования</t>
  </si>
  <si>
    <t>29.40.2</t>
  </si>
  <si>
    <t>Станки деревообрабатывающие</t>
  </si>
  <si>
    <t>3831000000</t>
  </si>
  <si>
    <t>Производство машин и оборудования для металлургии</t>
  </si>
  <si>
    <t>29.51</t>
  </si>
  <si>
    <t>Прокатное оборудование</t>
  </si>
  <si>
    <t>3108010000</t>
  </si>
  <si>
    <t>Оборудование технологическое для цветной металлургии</t>
  </si>
  <si>
    <t>3130840000</t>
  </si>
  <si>
    <t>Обогатительное оборудование</t>
  </si>
  <si>
    <t>3132000000</t>
  </si>
  <si>
    <t>Доменное и сталеплавильное оборудование</t>
  </si>
  <si>
    <t>3134000000</t>
  </si>
  <si>
    <t>Производство машин и оборудования для добычи полезных ископаемых и  строительства</t>
  </si>
  <si>
    <t>29.52</t>
  </si>
  <si>
    <t>Машины для строительства и содержания дорог и аэродромов</t>
  </si>
  <si>
    <t>4822000000</t>
  </si>
  <si>
    <t>Производство машин и оборудования для изготовления бумаги и картона</t>
  </si>
  <si>
    <t>29.55</t>
  </si>
  <si>
    <t>Оборудование бумагоделательное и запасные части к нему в фактических ценах (без НДС и акциза)</t>
  </si>
  <si>
    <t>3652000000</t>
  </si>
  <si>
    <t xml:space="preserve">Производство электрооборудования, электронного и оптического оборудования
</t>
  </si>
  <si>
    <t>Подраздел DL</t>
  </si>
  <si>
    <t>Производство электрической распределительной и регулирующей  аппаратуры, кроме ремонта</t>
  </si>
  <si>
    <t>Аппаратура низковольтная электрическая в фактических ценах (без НДС и акциза)</t>
  </si>
  <si>
    <t>3400010000</t>
  </si>
  <si>
    <t>Производство изолированных проводов и кабелей</t>
  </si>
  <si>
    <t>31.30</t>
  </si>
  <si>
    <t>Кабели силовые для стационарной прокладки на напряжение 1 кв и выше (бронекабель)</t>
  </si>
  <si>
    <t>3530000000</t>
  </si>
  <si>
    <t>км (тыс.м)</t>
  </si>
  <si>
    <t>Производство электрических аккумуляторов, аккумуляторных батарей и их  частей</t>
  </si>
  <si>
    <t>31.40.2</t>
  </si>
  <si>
    <t>Аккумуляторы и аккумуляторные батареи свинцовой системы</t>
  </si>
  <si>
    <t>3481100000</t>
  </si>
  <si>
    <t xml:space="preserve">Прочие производства
</t>
  </si>
  <si>
    <t xml:space="preserve">Подраздел DN 
</t>
  </si>
  <si>
    <t>Производство стульев и другой мебели для сидения</t>
  </si>
  <si>
    <t>36.11</t>
  </si>
  <si>
    <t>Стулья (включая детские)</t>
  </si>
  <si>
    <t>5612100000</t>
  </si>
  <si>
    <t>Кресла</t>
  </si>
  <si>
    <t>5612200000</t>
  </si>
  <si>
    <t>Диваны-кровати</t>
  </si>
  <si>
    <t>5614200000</t>
  </si>
  <si>
    <t>Производство прочей мебели</t>
  </si>
  <si>
    <t>36.14</t>
  </si>
  <si>
    <t>Столы (включая детские)</t>
  </si>
  <si>
    <t>5611000000</t>
  </si>
  <si>
    <t>Кровати деревянные</t>
  </si>
  <si>
    <t>5614300000</t>
  </si>
  <si>
    <t>Шкафы всего</t>
  </si>
  <si>
    <t>5615000000</t>
  </si>
  <si>
    <t>Производство матрасов</t>
  </si>
  <si>
    <t>36.15</t>
  </si>
  <si>
    <t>Матрацы</t>
  </si>
  <si>
    <t>5614400000</t>
  </si>
  <si>
    <t>х</t>
  </si>
  <si>
    <t xml:space="preserve">Производство и распределение электроэнергии, газа и воды (Раздел Е)
</t>
  </si>
  <si>
    <t>Производство электроэнергии тепловыми электростанциями</t>
  </si>
  <si>
    <t>40.10.11</t>
  </si>
  <si>
    <t>В том числе: Электроэнергия тепловых электростанций</t>
  </si>
  <si>
    <t>110100000</t>
  </si>
  <si>
    <t>ГВт.ч
 (млн.  Квт.ч.)</t>
  </si>
  <si>
    <t>Производство электроэнергии гидроэлектростанциями</t>
  </si>
  <si>
    <t>40.10.12</t>
  </si>
  <si>
    <t>Электроэнергия гидроэлектростанций</t>
  </si>
  <si>
    <t>110200000</t>
  </si>
  <si>
    <t>Передача электроэнергии</t>
  </si>
  <si>
    <t>40.10.2</t>
  </si>
  <si>
    <t>Электроэнергия - всего</t>
  </si>
  <si>
    <t>110000000</t>
  </si>
  <si>
    <t>Распределение электроэнергии</t>
  </si>
  <si>
    <t>40.10.3</t>
  </si>
  <si>
    <t>Производство пара и горячей воды (тепловой энергии) тепловыми  электростанциями</t>
  </si>
  <si>
    <t>40.30.11</t>
  </si>
  <si>
    <t>Электростанциями</t>
  </si>
  <si>
    <t>121000000</t>
  </si>
  <si>
    <t xml:space="preserve"> тыс. Гкал</t>
  </si>
  <si>
    <t>Производство пара и горячей воды (тепловой энергии) прочими  электростанциями и промышленными блок-станциями</t>
  </si>
  <si>
    <t>40.30.13</t>
  </si>
  <si>
    <t>Теплоутилизационными установками</t>
  </si>
  <si>
    <t>123000000</t>
  </si>
  <si>
    <t>тыс. Гкал</t>
  </si>
  <si>
    <t>Производство пара и горячей воды (тепловой энергии) котельными</t>
  </si>
  <si>
    <t>40.30.14</t>
  </si>
  <si>
    <t>122000000</t>
  </si>
  <si>
    <t>Передача пара и горячей воды (тепловой энергии)</t>
  </si>
  <si>
    <t>40.30.2</t>
  </si>
  <si>
    <t>Теплоэнергия - всего</t>
  </si>
  <si>
    <t>120000000</t>
  </si>
  <si>
    <t>Распределение пара и горячей воды (тепловой энергии)</t>
  </si>
  <si>
    <t>40.30.3</t>
  </si>
  <si>
    <t>Передача (Производство и распределение) холодной воды</t>
  </si>
  <si>
    <t>тыс. куб.м.</t>
  </si>
  <si>
    <t>ИТОГО по разделу Е:</t>
  </si>
  <si>
    <t>Итого по промышленному производству (сумма разделов C+D+E)</t>
  </si>
  <si>
    <t>Приложение 1</t>
  </si>
  <si>
    <t xml:space="preserve">Диагностика состояния экономики и предприятий                                                                                                                        </t>
  </si>
  <si>
    <t>Зиминского городского муниципального образования</t>
  </si>
  <si>
    <t>(млн. руб.)</t>
  </si>
  <si>
    <r>
      <t>Объем отгруженных товаров, выполненных работ и услуг</t>
    </r>
    <r>
      <rPr>
        <b/>
        <sz val="11"/>
        <rFont val="Times New Roman"/>
        <family val="1"/>
      </rPr>
      <t xml:space="preserve"> *</t>
    </r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</si>
  <si>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</si>
  <si>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</si>
  <si>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</si>
  <si>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Выплаты социального характера (млн. руб.)</t>
  </si>
  <si>
    <t>Лесное хозяйство, всего (А)</t>
  </si>
  <si>
    <t>из них:</t>
  </si>
  <si>
    <t>в том числе предприятия:</t>
  </si>
  <si>
    <t>ООО Континент-МТ</t>
  </si>
  <si>
    <t>Обрабатывающие производства, всего (D)</t>
  </si>
  <si>
    <t>Производство пищевых продуктов,включая напитки, и табака - всего</t>
  </si>
  <si>
    <t>нет данных</t>
  </si>
  <si>
    <t>Обработка древесины и производство изделий из дерева - всего</t>
  </si>
  <si>
    <t>Целлюлозно-бумажное производство; издательская и полиграфическая деятельность - всего</t>
  </si>
  <si>
    <t>Химическое производство - всего</t>
  </si>
  <si>
    <t>Прочие производства</t>
  </si>
  <si>
    <t>Производство и распределение электроэнергии, газа и воды - всего (E)</t>
  </si>
  <si>
    <t>Строительство - всего</t>
  </si>
  <si>
    <t>ООО "Зиминская СПМК"</t>
  </si>
  <si>
    <t>Транспорт и связь - всего</t>
  </si>
  <si>
    <t>Торговля - всего</t>
  </si>
  <si>
    <t>ООО Торговый дом "Окинский"</t>
  </si>
  <si>
    <t xml:space="preserve">Прочие - всего </t>
  </si>
  <si>
    <t>ООО УК "Восточная"</t>
  </si>
  <si>
    <t>ВСЕГО по муниципальному образованию</t>
  </si>
  <si>
    <t>Значение показателя за отчетный период</t>
  </si>
  <si>
    <r>
      <t xml:space="preserve">Выручка от реализации продукции, работ, услуг (в действующих ценах) - всего, 
</t>
    </r>
    <r>
      <rPr>
        <i/>
        <sz val="14"/>
        <rFont val="Times New Roman"/>
        <family val="1"/>
      </rPr>
      <t>в т.ч. по видам экономической деятельности:</t>
    </r>
  </si>
  <si>
    <t>Лесное хозяйство и предоставление услуг в этой области*</t>
  </si>
  <si>
    <t>Индекс физического объема промышленного производства (C+D+E)***:</t>
  </si>
  <si>
    <r>
      <t xml:space="preserve">Добыча полезных ископаемых (C):
</t>
    </r>
    <r>
      <rPr>
        <i/>
        <sz val="14"/>
        <rFont val="Times New Roman"/>
        <family val="1"/>
      </rPr>
      <t xml:space="preserve">Объем отгруженных товаров собственного производства, выполненных работ и услуг </t>
    </r>
  </si>
  <si>
    <r>
      <t xml:space="preserve">Обрабатывающие производства (D):
</t>
    </r>
    <r>
      <rPr>
        <i/>
        <sz val="14"/>
        <rFont val="Times New Roman"/>
        <family val="1"/>
      </rPr>
      <t xml:space="preserve">Объем отгруженных товаров собственного производства, выполненных работ и услуг </t>
    </r>
  </si>
  <si>
    <r>
      <t xml:space="preserve">Производство и распределение электроэнергии, газа и воды (E):
</t>
    </r>
    <r>
      <rPr>
        <i/>
        <sz val="14"/>
        <rFont val="Times New Roman"/>
        <family val="1"/>
      </rPr>
      <t>Объем отгруженных товаров собственного производства, выполненных работ и услуг</t>
    </r>
  </si>
  <si>
    <r>
      <t xml:space="preserve">Сельское хозяйство
</t>
    </r>
    <r>
      <rPr>
        <i/>
        <sz val="14"/>
        <rFont val="Times New Roman"/>
        <family val="1"/>
      </rPr>
      <t xml:space="preserve">Валовый выпуск продукции  в сельхозорганизациях </t>
    </r>
  </si>
  <si>
    <t>Индекс физического объема в сельхозорганизациях</t>
  </si>
  <si>
    <r>
      <t>Транспорт</t>
    </r>
    <r>
      <rPr>
        <i/>
        <sz val="14"/>
        <rFont val="Times New Roman"/>
        <family val="1"/>
      </rPr>
      <t xml:space="preserve">
Грузооборот</t>
    </r>
  </si>
  <si>
    <r>
      <t xml:space="preserve">Торговля
</t>
    </r>
    <r>
      <rPr>
        <i/>
        <sz val="14"/>
        <rFont val="Times New Roman"/>
        <family val="1"/>
      </rPr>
      <t xml:space="preserve">Розничный товарооборот </t>
    </r>
  </si>
  <si>
    <r>
      <t xml:space="preserve">Малый бизнес
</t>
    </r>
    <r>
      <rPr>
        <i/>
        <sz val="14"/>
        <rFont val="Times New Roman"/>
        <family val="1"/>
      </rPr>
      <t>Число действующих малых предприятий - всего</t>
    </r>
  </si>
  <si>
    <r>
      <t xml:space="preserve">Половая структура населения
</t>
    </r>
    <r>
      <rPr>
        <sz val="14"/>
        <rFont val="Times New Roman"/>
        <family val="1"/>
      </rPr>
      <t>мужчины</t>
    </r>
  </si>
  <si>
    <t xml:space="preserve">женщины </t>
  </si>
  <si>
    <r>
      <t xml:space="preserve">Возрастная структура населения
</t>
    </r>
    <r>
      <rPr>
        <sz val="14"/>
        <rFont val="Times New Roman"/>
        <family val="1"/>
      </rPr>
      <t>моложе трудоспособного возраста</t>
    </r>
  </si>
  <si>
    <t>трудоспособный возраст</t>
  </si>
  <si>
    <t>старше трудоспособного возраста</t>
  </si>
  <si>
    <t>Прочие, в том числе:
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</si>
  <si>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r>
      <t xml:space="preserve">в том числе:
</t>
    </r>
    <r>
      <rPr>
        <sz val="14"/>
        <rFont val="Times New Roman"/>
        <family val="1"/>
      </rPr>
      <t>Сельское хозяйство</t>
    </r>
  </si>
  <si>
    <r>
      <t xml:space="preserve">из них по отраслям социальной сферы:
</t>
    </r>
    <r>
      <rPr>
        <sz val="14"/>
        <rFont val="Times New Roman"/>
        <family val="1"/>
      </rPr>
      <t>Образование</t>
    </r>
  </si>
  <si>
    <t xml:space="preserve">Численность населения с доходами ниже прожиточного минимума </t>
  </si>
  <si>
    <t>Среднесписочная численность работающих     (чел.)</t>
  </si>
  <si>
    <t>Фонд оплаты труда         (млн. руб.)</t>
  </si>
  <si>
    <t>Прожиточный минимум (начиная со 2 квартала, рассчитывается среднее значение за период) (1-4 кв)</t>
  </si>
  <si>
    <t>Ввод в действие жилых домов(данные обл.стат.)</t>
  </si>
  <si>
    <t>собственные средства (прибыль, амортизация)</t>
  </si>
  <si>
    <t>привлеченные средства</t>
  </si>
  <si>
    <t>ОАО "Зиминский хлебозавод</t>
  </si>
  <si>
    <t>ИТОГО по раздеду D:</t>
  </si>
  <si>
    <t xml:space="preserve">ООО  "Меркурий" </t>
  </si>
  <si>
    <t>ООО "Печатный дом"</t>
  </si>
  <si>
    <t>ООО "Зимаформопак"</t>
  </si>
  <si>
    <t>ООО "Орбита"</t>
  </si>
  <si>
    <t xml:space="preserve">Значение показателя за соответствующий период </t>
  </si>
  <si>
    <t>Трудовые ресурсы</t>
  </si>
  <si>
    <t>Демографические процессы**</t>
  </si>
  <si>
    <t>ООО "Энергия"</t>
  </si>
  <si>
    <t>Трудовые ресурсы - всего</t>
  </si>
  <si>
    <t>млн. руб.</t>
  </si>
  <si>
    <t>ООО "ГарантЛесТранс"</t>
  </si>
  <si>
    <t>ООО "Билибино"</t>
  </si>
  <si>
    <t xml:space="preserve">за отчетный  период             </t>
  </si>
  <si>
    <t>за соответ-щий период прошлого года</t>
  </si>
  <si>
    <t xml:space="preserve">Производство пищевых продуктов, включая напитки, и табака
</t>
  </si>
  <si>
    <t xml:space="preserve"> Обработка древесины и производство изделий из дерева
</t>
  </si>
  <si>
    <t>Котельными</t>
  </si>
  <si>
    <t>Холодная вода - всего</t>
  </si>
  <si>
    <t>ООО "Мебель лавр"</t>
  </si>
  <si>
    <t xml:space="preserve"> </t>
  </si>
  <si>
    <t>ООО "Атол"</t>
  </si>
  <si>
    <t>2015 год</t>
  </si>
  <si>
    <t>2016 год</t>
  </si>
  <si>
    <t>срок предоставления баланса трудовых ресурсов за 2016год - июнь 2017 года</t>
  </si>
  <si>
    <t>ООО "Водоснабжение"</t>
  </si>
  <si>
    <t>ООО "Анжи"</t>
  </si>
  <si>
    <t>Расчет индекса физического объема производства 
по элементарному виду деятельности,  исходя из динамики по товарам-представителям
 за 2016 год по Зиминскому городскому муниципальному образованию</t>
  </si>
  <si>
    <r>
      <t xml:space="preserve">Строительство
</t>
    </r>
    <r>
      <rPr>
        <i/>
        <sz val="14"/>
        <rFont val="Times New Roman"/>
        <family val="1"/>
      </rPr>
      <t>Объем работ</t>
    </r>
  </si>
  <si>
    <t xml:space="preserve">  за  2016 год  </t>
  </si>
  <si>
    <t xml:space="preserve">Аналитический отчет о социально-экономической ситуации в                                                                                                                            Зиминском городском муниципальном образовании за 2016 год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</si>
</sst>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0"/>
    <numFmt numFmtId="175" formatCode="0.000"/>
    <numFmt numFmtId="176" formatCode="#,##0.0"/>
  </numFmts>
  <fonts count="55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i/>
      <sz val="11"/>
      <name val="Times New Roman"/>
      <family val="1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/>
    </xf>
    <xf numFmtId="0" fontId="12" fillId="0" borderId="12" xfId="0" applyFont="1" applyBorder="1" applyAlignment="1">
      <alignment wrapText="1"/>
    </xf>
    <xf numFmtId="49" fontId="12" fillId="0" borderId="12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/>
    </xf>
    <xf numFmtId="0" fontId="11" fillId="33" borderId="12" xfId="0" applyFont="1" applyFill="1" applyBorder="1" applyAlignment="1">
      <alignment horizontal="center" wrapText="1"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 wrapText="1"/>
    </xf>
    <xf numFmtId="49" fontId="11" fillId="0" borderId="12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0" fontId="10" fillId="33" borderId="12" xfId="0" applyFont="1" applyFill="1" applyBorder="1" applyAlignment="1">
      <alignment/>
    </xf>
    <xf numFmtId="0" fontId="11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wrapText="1"/>
    </xf>
    <xf numFmtId="49" fontId="11" fillId="0" borderId="13" xfId="0" applyNumberFormat="1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/>
    </xf>
    <xf numFmtId="0" fontId="3" fillId="0" borderId="14" xfId="0" applyFont="1" applyBorder="1" applyAlignment="1">
      <alignment wrapText="1"/>
    </xf>
    <xf numFmtId="49" fontId="11" fillId="0" borderId="14" xfId="0" applyNumberFormat="1" applyFont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49" fontId="11" fillId="0" borderId="11" xfId="0" applyNumberFormat="1" applyFont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0" fillId="0" borderId="11" xfId="0" applyFont="1" applyBorder="1" applyAlignment="1">
      <alignment/>
    </xf>
    <xf numFmtId="0" fontId="10" fillId="33" borderId="11" xfId="0" applyFont="1" applyFill="1" applyBorder="1" applyAlignment="1">
      <alignment/>
    </xf>
    <xf numFmtId="0" fontId="11" fillId="0" borderId="12" xfId="0" applyFont="1" applyBorder="1" applyAlignment="1">
      <alignment vertical="center" wrapText="1"/>
    </xf>
    <xf numFmtId="49" fontId="11" fillId="0" borderId="14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" fillId="0" borderId="0" xfId="52" applyFont="1" applyAlignment="1">
      <alignment horizontal="left" vertical="center" wrapText="1"/>
      <protection/>
    </xf>
    <xf numFmtId="0" fontId="2" fillId="0" borderId="0" xfId="52" applyFont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52" applyFont="1" applyBorder="1" applyAlignment="1">
      <alignment vertical="center" wrapText="1"/>
      <protection/>
    </xf>
    <xf numFmtId="0" fontId="5" fillId="0" borderId="0" xfId="52" applyFont="1" applyFill="1" applyBorder="1" applyAlignment="1">
      <alignment vertical="center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6" fillId="0" borderId="0" xfId="52" applyFont="1" applyBorder="1" applyAlignment="1">
      <alignment vertical="center" wrapText="1"/>
      <protection/>
    </xf>
    <xf numFmtId="0" fontId="6" fillId="0" borderId="0" xfId="52" applyFont="1" applyFill="1" applyBorder="1" applyAlignment="1">
      <alignment vertical="center" wrapText="1"/>
      <protection/>
    </xf>
    <xf numFmtId="0" fontId="7" fillId="0" borderId="15" xfId="52" applyFont="1" applyBorder="1" applyAlignment="1">
      <alignment horizontal="left" vertical="center" wrapText="1"/>
      <protection/>
    </xf>
    <xf numFmtId="0" fontId="5" fillId="0" borderId="16" xfId="52" applyFont="1" applyBorder="1" applyAlignment="1">
      <alignment horizontal="center"/>
      <protection/>
    </xf>
    <xf numFmtId="4" fontId="1" fillId="0" borderId="0" xfId="52" applyNumberFormat="1" applyFont="1" applyBorder="1" applyAlignment="1">
      <alignment wrapText="1"/>
      <protection/>
    </xf>
    <xf numFmtId="4" fontId="1" fillId="0" borderId="0" xfId="52" applyNumberFormat="1" applyFont="1" applyFill="1" applyBorder="1" applyAlignment="1">
      <alignment wrapText="1"/>
      <protection/>
    </xf>
    <xf numFmtId="0" fontId="5" fillId="0" borderId="17" xfId="52" applyFont="1" applyFill="1" applyBorder="1" applyAlignment="1">
      <alignment horizontal="left" vertical="center" wrapText="1"/>
      <protection/>
    </xf>
    <xf numFmtId="0" fontId="5" fillId="0" borderId="17" xfId="52" applyFont="1" applyBorder="1" applyAlignment="1">
      <alignment horizontal="center" vertical="center"/>
      <protection/>
    </xf>
    <xf numFmtId="4" fontId="1" fillId="0" borderId="0" xfId="52" applyNumberFormat="1" applyFont="1" applyBorder="1" applyAlignment="1">
      <alignment horizontal="left" vertical="center" wrapText="1"/>
      <protection/>
    </xf>
    <xf numFmtId="4" fontId="1" fillId="0" borderId="0" xfId="52" applyNumberFormat="1" applyFont="1" applyFill="1" applyBorder="1" applyAlignment="1">
      <alignment horizontal="left" vertical="center" wrapText="1"/>
      <protection/>
    </xf>
    <xf numFmtId="0" fontId="5" fillId="0" borderId="17" xfId="52" applyFont="1" applyBorder="1" applyAlignment="1">
      <alignment horizontal="left" vertical="center" wrapText="1"/>
      <protection/>
    </xf>
    <xf numFmtId="0" fontId="5" fillId="0" borderId="17" xfId="52" applyFont="1" applyBorder="1" applyAlignment="1">
      <alignment horizontal="left" vertical="center"/>
      <protection/>
    </xf>
    <xf numFmtId="0" fontId="7" fillId="0" borderId="17" xfId="52" applyFont="1" applyBorder="1" applyAlignment="1">
      <alignment horizontal="left" vertical="center" wrapText="1"/>
      <protection/>
    </xf>
    <xf numFmtId="0" fontId="7" fillId="0" borderId="17" xfId="52" applyFont="1" applyFill="1" applyBorder="1" applyAlignment="1">
      <alignment horizontal="left" vertical="center" wrapText="1"/>
      <protection/>
    </xf>
    <xf numFmtId="0" fontId="7" fillId="0" borderId="18" xfId="52" applyFont="1" applyFill="1" applyBorder="1" applyAlignment="1">
      <alignment horizontal="left" vertical="center" wrapText="1"/>
      <protection/>
    </xf>
    <xf numFmtId="4" fontId="6" fillId="0" borderId="0" xfId="52" applyNumberFormat="1" applyFont="1" applyBorder="1" applyAlignment="1">
      <alignment vertical="center" wrapText="1"/>
      <protection/>
    </xf>
    <xf numFmtId="4" fontId="6" fillId="0" borderId="0" xfId="52" applyNumberFormat="1" applyFont="1" applyFill="1" applyBorder="1" applyAlignment="1">
      <alignment vertical="center" wrapText="1"/>
      <protection/>
    </xf>
    <xf numFmtId="0" fontId="6" fillId="0" borderId="19" xfId="52" applyFont="1" applyFill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4" fontId="6" fillId="0" borderId="0" xfId="52" applyNumberFormat="1" applyFont="1" applyBorder="1" applyAlignment="1">
      <alignment horizontal="center" vertical="center" wrapText="1"/>
      <protection/>
    </xf>
    <xf numFmtId="4" fontId="6" fillId="0" borderId="0" xfId="52" applyNumberFormat="1" applyFont="1" applyFill="1" applyBorder="1" applyAlignment="1">
      <alignment horizontal="center" vertical="center" wrapText="1"/>
      <protection/>
    </xf>
    <xf numFmtId="0" fontId="9" fillId="0" borderId="16" xfId="52" applyFont="1" applyBorder="1" applyAlignment="1">
      <alignment horizontal="left" vertical="center" wrapText="1"/>
      <protection/>
    </xf>
    <xf numFmtId="4" fontId="1" fillId="0" borderId="0" xfId="52" applyNumberFormat="1" applyFont="1" applyBorder="1" applyAlignment="1">
      <alignment vertical="center" wrapText="1"/>
      <protection/>
    </xf>
    <xf numFmtId="4" fontId="1" fillId="0" borderId="0" xfId="52" applyNumberFormat="1" applyFont="1" applyFill="1" applyBorder="1" applyAlignment="1">
      <alignment vertical="center" wrapText="1"/>
      <protection/>
    </xf>
    <xf numFmtId="49" fontId="8" fillId="0" borderId="20" xfId="52" applyNumberFormat="1" applyFont="1" applyFill="1" applyBorder="1" applyAlignment="1">
      <alignment horizontal="left" vertical="center" wrapText="1"/>
      <protection/>
    </xf>
    <xf numFmtId="0" fontId="5" fillId="0" borderId="21" xfId="52" applyFont="1" applyBorder="1" applyAlignment="1">
      <alignment horizontal="center" vertical="center"/>
      <protection/>
    </xf>
    <xf numFmtId="0" fontId="5" fillId="0" borderId="20" xfId="52" applyFont="1" applyBorder="1" applyAlignment="1">
      <alignment horizontal="center"/>
      <protection/>
    </xf>
    <xf numFmtId="0" fontId="5" fillId="0" borderId="15" xfId="52" applyFont="1" applyBorder="1" applyAlignment="1">
      <alignment horizontal="center"/>
      <protection/>
    </xf>
    <xf numFmtId="0" fontId="8" fillId="0" borderId="22" xfId="52" applyFont="1" applyFill="1" applyBorder="1" applyAlignment="1">
      <alignment horizontal="left" vertical="center" wrapText="1"/>
      <protection/>
    </xf>
    <xf numFmtId="0" fontId="5" fillId="0" borderId="22" xfId="52" applyFont="1" applyBorder="1" applyAlignment="1">
      <alignment horizontal="center" vertical="center"/>
      <protection/>
    </xf>
    <xf numFmtId="0" fontId="9" fillId="0" borderId="16" xfId="52" applyFont="1" applyBorder="1" applyAlignment="1">
      <alignment horizontal="left" vertical="center" wrapText="1"/>
      <protection/>
    </xf>
    <xf numFmtId="4" fontId="1" fillId="0" borderId="0" xfId="52" applyNumberFormat="1" applyFont="1" applyBorder="1" applyAlignment="1">
      <alignment horizontal="center" wrapText="1"/>
      <protection/>
    </xf>
    <xf numFmtId="4" fontId="1" fillId="0" borderId="0" xfId="52" applyNumberFormat="1" applyFont="1" applyFill="1" applyBorder="1" applyAlignment="1">
      <alignment horizontal="center" wrapText="1"/>
      <protection/>
    </xf>
    <xf numFmtId="0" fontId="5" fillId="0" borderId="20" xfId="52" applyFont="1" applyBorder="1" applyAlignment="1">
      <alignment horizontal="center" vertical="center"/>
      <protection/>
    </xf>
    <xf numFmtId="0" fontId="8" fillId="0" borderId="22" xfId="52" applyFont="1" applyBorder="1" applyAlignment="1">
      <alignment horizontal="left" vertical="center" wrapText="1"/>
      <protection/>
    </xf>
    <xf numFmtId="0" fontId="8" fillId="0" borderId="15" xfId="52" applyFont="1" applyBorder="1" applyAlignment="1">
      <alignment horizontal="left" vertical="center" wrapText="1"/>
      <protection/>
    </xf>
    <xf numFmtId="0" fontId="5" fillId="0" borderId="15" xfId="52" applyFont="1" applyBorder="1" applyAlignment="1">
      <alignment horizontal="center" vertical="center"/>
      <protection/>
    </xf>
    <xf numFmtId="4" fontId="5" fillId="0" borderId="0" xfId="52" applyNumberFormat="1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center"/>
      <protection/>
    </xf>
    <xf numFmtId="4" fontId="5" fillId="0" borderId="0" xfId="52" applyNumberFormat="1" applyFont="1" applyBorder="1" applyAlignment="1">
      <alignment horizontal="center" wrapText="1"/>
      <protection/>
    </xf>
    <xf numFmtId="4" fontId="5" fillId="0" borderId="0" xfId="52" applyNumberFormat="1" applyFont="1" applyFill="1" applyBorder="1" applyAlignment="1">
      <alignment horizontal="center" wrapText="1"/>
      <protection/>
    </xf>
    <xf numFmtId="0" fontId="5" fillId="0" borderId="17" xfId="52" applyFont="1" applyBorder="1" applyAlignment="1">
      <alignment vertical="center" wrapText="1"/>
      <protection/>
    </xf>
    <xf numFmtId="4" fontId="5" fillId="0" borderId="0" xfId="52" applyNumberFormat="1" applyFont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7" fillId="0" borderId="19" xfId="52" applyFont="1" applyFill="1" applyBorder="1" applyAlignment="1">
      <alignment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5" fillId="0" borderId="17" xfId="52" applyFont="1" applyFill="1" applyBorder="1" applyAlignment="1">
      <alignment horizontal="center" vertical="center"/>
      <protection/>
    </xf>
    <xf numFmtId="0" fontId="5" fillId="0" borderId="17" xfId="52" applyFont="1" applyBorder="1" applyAlignment="1">
      <alignment horizontal="left" wrapText="1"/>
      <protection/>
    </xf>
    <xf numFmtId="0" fontId="5" fillId="0" borderId="17" xfId="52" applyFont="1" applyBorder="1" applyAlignment="1">
      <alignment horizontal="left"/>
      <protection/>
    </xf>
    <xf numFmtId="0" fontId="8" fillId="0" borderId="17" xfId="52" applyFont="1" applyBorder="1" applyAlignment="1">
      <alignment horizontal="left" wrapText="1"/>
      <protection/>
    </xf>
    <xf numFmtId="0" fontId="7" fillId="0" borderId="20" xfId="52" applyFont="1" applyFill="1" applyBorder="1" applyAlignment="1">
      <alignment horizontal="left" vertical="center" wrapText="1"/>
      <protection/>
    </xf>
    <xf numFmtId="0" fontId="7" fillId="0" borderId="17" xfId="52" applyFont="1" applyBorder="1">
      <alignment/>
      <protection/>
    </xf>
    <xf numFmtId="0" fontId="7" fillId="0" borderId="15" xfId="52" applyFont="1" applyBorder="1">
      <alignment/>
      <protection/>
    </xf>
    <xf numFmtId="0" fontId="5" fillId="0" borderId="21" xfId="52" applyFont="1" applyBorder="1" applyAlignment="1">
      <alignment horizontal="right" vertical="center" wrapText="1"/>
      <protection/>
    </xf>
    <xf numFmtId="0" fontId="0" fillId="0" borderId="0" xfId="0" applyAlignment="1">
      <alignment vertical="center"/>
    </xf>
    <xf numFmtId="172" fontId="5" fillId="0" borderId="19" xfId="52" applyNumberFormat="1" applyFont="1" applyBorder="1" applyAlignment="1">
      <alignment horizontal="center" vertical="center" wrapText="1"/>
      <protection/>
    </xf>
    <xf numFmtId="172" fontId="5" fillId="0" borderId="17" xfId="52" applyNumberFormat="1" applyFont="1" applyBorder="1" applyAlignment="1">
      <alignment horizontal="center" vertical="center" wrapText="1"/>
      <protection/>
    </xf>
    <xf numFmtId="172" fontId="5" fillId="0" borderId="22" xfId="52" applyNumberFormat="1" applyFont="1" applyBorder="1" applyAlignment="1">
      <alignment horizontal="center" vertical="center" wrapText="1"/>
      <protection/>
    </xf>
    <xf numFmtId="172" fontId="8" fillId="0" borderId="17" xfId="52" applyNumberFormat="1" applyFont="1" applyBorder="1" applyAlignment="1">
      <alignment horizontal="center" vertical="center" wrapText="1"/>
      <protection/>
    </xf>
    <xf numFmtId="0" fontId="9" fillId="0" borderId="15" xfId="52" applyFont="1" applyFill="1" applyBorder="1" applyAlignment="1">
      <alignment horizontal="left" vertical="center" wrapText="1"/>
      <protection/>
    </xf>
    <xf numFmtId="49" fontId="8" fillId="0" borderId="22" xfId="52" applyNumberFormat="1" applyFont="1" applyFill="1" applyBorder="1" applyAlignment="1">
      <alignment horizontal="left" vertical="center" wrapText="1"/>
      <protection/>
    </xf>
    <xf numFmtId="0" fontId="8" fillId="0" borderId="20" xfId="52" applyFont="1" applyFill="1" applyBorder="1" applyAlignment="1">
      <alignment horizontal="left" vertical="center" wrapText="1"/>
      <protection/>
    </xf>
    <xf numFmtId="0" fontId="5" fillId="0" borderId="20" xfId="52" applyFont="1" applyFill="1" applyBorder="1" applyAlignment="1">
      <alignment horizontal="center" vertical="center"/>
      <protection/>
    </xf>
    <xf numFmtId="2" fontId="10" fillId="33" borderId="23" xfId="0" applyNumberFormat="1" applyFont="1" applyFill="1" applyBorder="1" applyAlignment="1">
      <alignment/>
    </xf>
    <xf numFmtId="172" fontId="11" fillId="0" borderId="12" xfId="0" applyNumberFormat="1" applyFont="1" applyBorder="1" applyAlignment="1">
      <alignment horizontal="center"/>
    </xf>
    <xf numFmtId="0" fontId="10" fillId="33" borderId="23" xfId="0" applyFont="1" applyFill="1" applyBorder="1" applyAlignment="1">
      <alignment/>
    </xf>
    <xf numFmtId="2" fontId="13" fillId="0" borderId="12" xfId="0" applyNumberFormat="1" applyFont="1" applyBorder="1" applyAlignment="1">
      <alignment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2" fontId="14" fillId="0" borderId="26" xfId="0" applyNumberFormat="1" applyFont="1" applyBorder="1" applyAlignment="1">
      <alignment/>
    </xf>
    <xf numFmtId="49" fontId="11" fillId="0" borderId="27" xfId="0" applyNumberFormat="1" applyFont="1" applyBorder="1" applyAlignment="1">
      <alignment horizontal="center" wrapText="1"/>
    </xf>
    <xf numFmtId="0" fontId="11" fillId="0" borderId="27" xfId="0" applyFont="1" applyBorder="1" applyAlignment="1">
      <alignment horizontal="center"/>
    </xf>
    <xf numFmtId="0" fontId="11" fillId="33" borderId="27" xfId="0" applyFont="1" applyFill="1" applyBorder="1" applyAlignment="1">
      <alignment horizontal="center" wrapText="1"/>
    </xf>
    <xf numFmtId="0" fontId="11" fillId="0" borderId="27" xfId="0" applyFont="1" applyBorder="1" applyAlignment="1">
      <alignment wrapText="1"/>
    </xf>
    <xf numFmtId="172" fontId="11" fillId="0" borderId="13" xfId="0" applyNumberFormat="1" applyFont="1" applyBorder="1" applyAlignment="1">
      <alignment horizontal="center"/>
    </xf>
    <xf numFmtId="0" fontId="11" fillId="0" borderId="27" xfId="0" applyFont="1" applyBorder="1" applyAlignment="1">
      <alignment horizontal="center" wrapText="1"/>
    </xf>
    <xf numFmtId="0" fontId="3" fillId="0" borderId="14" xfId="0" applyFont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16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vertical="center"/>
    </xf>
    <xf numFmtId="0" fontId="9" fillId="0" borderId="10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center"/>
      <protection/>
    </xf>
    <xf numFmtId="0" fontId="8" fillId="0" borderId="21" xfId="52" applyFont="1" applyBorder="1" applyAlignment="1">
      <alignment horizontal="left" vertical="center" wrapText="1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2" fontId="5" fillId="0" borderId="17" xfId="52" applyNumberFormat="1" applyFont="1" applyFill="1" applyBorder="1" applyAlignment="1">
      <alignment horizontal="center" vertical="center" wrapText="1"/>
      <protection/>
    </xf>
    <xf numFmtId="172" fontId="5" fillId="0" borderId="22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72" fontId="5" fillId="0" borderId="20" xfId="52" applyNumberFormat="1" applyFont="1" applyFill="1" applyBorder="1" applyAlignment="1">
      <alignment horizontal="center" vertical="center" wrapText="1"/>
      <protection/>
    </xf>
    <xf numFmtId="172" fontId="5" fillId="0" borderId="19" xfId="52" applyNumberFormat="1" applyFont="1" applyFill="1" applyBorder="1" applyAlignment="1">
      <alignment horizontal="center" vertical="center" wrapText="1"/>
      <protection/>
    </xf>
    <xf numFmtId="2" fontId="5" fillId="0" borderId="22" xfId="0" applyNumberFormat="1" applyFont="1" applyFill="1" applyBorder="1" applyAlignment="1">
      <alignment horizontal="center" vertical="center" wrapText="1"/>
    </xf>
    <xf numFmtId="172" fontId="5" fillId="0" borderId="22" xfId="52" applyNumberFormat="1" applyFont="1" applyFill="1" applyBorder="1" applyAlignment="1">
      <alignment horizontal="center" vertical="center" wrapText="1"/>
      <protection/>
    </xf>
    <xf numFmtId="172" fontId="5" fillId="0" borderId="20" xfId="52" applyNumberFormat="1" applyFont="1" applyBorder="1" applyAlignment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72" fontId="5" fillId="0" borderId="18" xfId="52" applyNumberFormat="1" applyFont="1" applyBorder="1" applyAlignment="1">
      <alignment horizontal="center" vertical="center" wrapText="1"/>
      <protection/>
    </xf>
    <xf numFmtId="172" fontId="5" fillId="0" borderId="17" xfId="52" applyNumberFormat="1" applyFont="1" applyFill="1" applyBorder="1" applyAlignment="1">
      <alignment horizontal="center" wrapText="1"/>
      <protection/>
    </xf>
    <xf numFmtId="2" fontId="5" fillId="0" borderId="17" xfId="0" applyNumberFormat="1" applyFont="1" applyFill="1" applyBorder="1" applyAlignment="1">
      <alignment horizontal="center" vertical="center" wrapText="1"/>
    </xf>
    <xf numFmtId="172" fontId="5" fillId="0" borderId="22" xfId="52" applyNumberFormat="1" applyFont="1" applyFill="1" applyBorder="1" applyAlignment="1">
      <alignment horizontal="center" wrapText="1"/>
      <protection/>
    </xf>
    <xf numFmtId="2" fontId="5" fillId="0" borderId="18" xfId="0" applyNumberFormat="1" applyFont="1" applyFill="1" applyBorder="1" applyAlignment="1">
      <alignment horizont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172" fontId="5" fillId="0" borderId="17" xfId="0" applyNumberFormat="1" applyFont="1" applyFill="1" applyBorder="1" applyAlignment="1">
      <alignment horizontal="center" vertical="center" wrapText="1"/>
    </xf>
    <xf numFmtId="172" fontId="5" fillId="0" borderId="15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2" fontId="3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2" fontId="11" fillId="0" borderId="10" xfId="0" applyNumberFormat="1" applyFont="1" applyFill="1" applyBorder="1" applyAlignment="1">
      <alignment horizontal="right" vertical="center" wrapText="1"/>
    </xf>
    <xf numFmtId="1" fontId="11" fillId="0" borderId="10" xfId="0" applyNumberFormat="1" applyFont="1" applyFill="1" applyBorder="1" applyAlignment="1">
      <alignment horizontal="right" vertical="center" wrapText="1"/>
    </xf>
    <xf numFmtId="2" fontId="11" fillId="0" borderId="10" xfId="0" applyNumberFormat="1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right" vertical="center"/>
    </xf>
    <xf numFmtId="1" fontId="11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 vertical="center"/>
    </xf>
    <xf numFmtId="1" fontId="12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vertical="center"/>
    </xf>
    <xf numFmtId="172" fontId="5" fillId="0" borderId="16" xfId="0" applyNumberFormat="1" applyFont="1" applyFill="1" applyBorder="1" applyAlignment="1">
      <alignment horizontal="center" vertical="center" wrapText="1"/>
    </xf>
    <xf numFmtId="2" fontId="5" fillId="0" borderId="17" xfId="52" applyNumberFormat="1" applyFont="1" applyFill="1" applyBorder="1" applyAlignment="1">
      <alignment horizontal="center" vertical="center" wrapText="1"/>
      <protection/>
    </xf>
    <xf numFmtId="1" fontId="5" fillId="0" borderId="17" xfId="0" applyNumberFormat="1" applyFont="1" applyFill="1" applyBorder="1" applyAlignment="1">
      <alignment horizontal="center" vertical="center" wrapText="1"/>
    </xf>
    <xf numFmtId="172" fontId="5" fillId="0" borderId="20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2" fontId="5" fillId="0" borderId="17" xfId="52" applyNumberFormat="1" applyFont="1" applyFill="1" applyBorder="1" applyAlignment="1">
      <alignment horizontal="center" wrapText="1"/>
      <protection/>
    </xf>
    <xf numFmtId="0" fontId="13" fillId="0" borderId="11" xfId="0" applyFont="1" applyBorder="1" applyAlignment="1">
      <alignment/>
    </xf>
    <xf numFmtId="2" fontId="10" fillId="33" borderId="28" xfId="0" applyNumberFormat="1" applyFont="1" applyFill="1" applyBorder="1" applyAlignment="1">
      <alignment/>
    </xf>
    <xf numFmtId="2" fontId="10" fillId="0" borderId="12" xfId="0" applyNumberFormat="1" applyFont="1" applyBorder="1" applyAlignment="1">
      <alignment/>
    </xf>
    <xf numFmtId="2" fontId="10" fillId="33" borderId="26" xfId="0" applyNumberFormat="1" applyFont="1" applyFill="1" applyBorder="1" applyAlignment="1">
      <alignment/>
    </xf>
    <xf numFmtId="2" fontId="14" fillId="0" borderId="14" xfId="0" applyNumberFormat="1" applyFont="1" applyBorder="1" applyAlignment="1">
      <alignment/>
    </xf>
    <xf numFmtId="2" fontId="11" fillId="0" borderId="13" xfId="0" applyNumberFormat="1" applyFont="1" applyBorder="1" applyAlignment="1">
      <alignment horizontal="center"/>
    </xf>
    <xf numFmtId="0" fontId="1" fillId="0" borderId="0" xfId="0" applyFont="1" applyAlignment="1">
      <alignment/>
    </xf>
    <xf numFmtId="176" fontId="5" fillId="0" borderId="17" xfId="0" applyNumberFormat="1" applyFont="1" applyFill="1" applyBorder="1" applyAlignment="1">
      <alignment horizontal="center" vertical="center" wrapText="1"/>
    </xf>
    <xf numFmtId="176" fontId="5" fillId="0" borderId="17" xfId="52" applyNumberFormat="1" applyFont="1" applyFill="1" applyBorder="1" applyAlignment="1">
      <alignment horizontal="center" wrapText="1"/>
      <protection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17" xfId="52" applyNumberFormat="1" applyFont="1" applyFill="1" applyBorder="1" applyAlignment="1">
      <alignment horizontal="center" vertical="center" wrapText="1"/>
      <protection/>
    </xf>
    <xf numFmtId="176" fontId="5" fillId="0" borderId="17" xfId="0" applyNumberFormat="1" applyFont="1" applyFill="1" applyBorder="1" applyAlignment="1">
      <alignment horizontal="center" wrapText="1"/>
    </xf>
    <xf numFmtId="0" fontId="6" fillId="19" borderId="29" xfId="52" applyFont="1" applyFill="1" applyBorder="1" applyAlignment="1">
      <alignment vertical="center" wrapText="1"/>
      <protection/>
    </xf>
    <xf numFmtId="0" fontId="6" fillId="19" borderId="30" xfId="52" applyFont="1" applyFill="1" applyBorder="1" applyAlignment="1">
      <alignment vertical="center" wrapText="1"/>
      <protection/>
    </xf>
    <xf numFmtId="172" fontId="6" fillId="19" borderId="30" xfId="52" applyNumberFormat="1" applyFont="1" applyFill="1" applyBorder="1" applyAlignment="1">
      <alignment horizontal="center" vertical="center" wrapText="1"/>
      <protection/>
    </xf>
    <xf numFmtId="172" fontId="6" fillId="19" borderId="31" xfId="52" applyNumberFormat="1" applyFont="1" applyFill="1" applyBorder="1" applyAlignment="1">
      <alignment horizontal="center" vertical="center" wrapText="1"/>
      <protection/>
    </xf>
    <xf numFmtId="0" fontId="18" fillId="19" borderId="30" xfId="0" applyFont="1" applyFill="1" applyBorder="1" applyAlignment="1">
      <alignment/>
    </xf>
    <xf numFmtId="172" fontId="5" fillId="19" borderId="16" xfId="52" applyNumberFormat="1" applyFont="1" applyFill="1" applyBorder="1" applyAlignment="1">
      <alignment horizontal="center" wrapText="1"/>
      <protection/>
    </xf>
    <xf numFmtId="0" fontId="6" fillId="19" borderId="10" xfId="52" applyFont="1" applyFill="1" applyBorder="1" applyAlignment="1">
      <alignment vertical="center" wrapText="1"/>
      <protection/>
    </xf>
    <xf numFmtId="0" fontId="6" fillId="19" borderId="10" xfId="52" applyFont="1" applyFill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left" vertical="center" wrapText="1"/>
      <protection/>
    </xf>
    <xf numFmtId="0" fontId="5" fillId="0" borderId="32" xfId="52" applyFont="1" applyBorder="1" applyAlignment="1">
      <alignment horizontal="left" vertical="center" wrapText="1"/>
      <protection/>
    </xf>
    <xf numFmtId="0" fontId="5" fillId="0" borderId="16" xfId="52" applyFont="1" applyBorder="1" applyAlignment="1">
      <alignment horizontal="center" vertical="center"/>
      <protection/>
    </xf>
    <xf numFmtId="172" fontId="5" fillId="0" borderId="16" xfId="52" applyNumberFormat="1" applyFont="1" applyFill="1" applyBorder="1" applyAlignment="1">
      <alignment horizontal="center" vertical="center" wrapText="1"/>
      <protection/>
    </xf>
    <xf numFmtId="172" fontId="5" fillId="0" borderId="21" xfId="52" applyNumberFormat="1" applyFont="1" applyFill="1" applyBorder="1" applyAlignment="1">
      <alignment horizontal="center" wrapText="1"/>
      <protection/>
    </xf>
    <xf numFmtId="172" fontId="5" fillId="0" borderId="21" xfId="52" applyNumberFormat="1" applyFont="1" applyFill="1" applyBorder="1" applyAlignment="1">
      <alignment horizontal="center" vertical="center" wrapText="1"/>
      <protection/>
    </xf>
    <xf numFmtId="0" fontId="5" fillId="0" borderId="33" xfId="0" applyFont="1" applyFill="1" applyBorder="1" applyAlignment="1">
      <alignment horizontal="center" vertical="center" wrapText="1"/>
    </xf>
    <xf numFmtId="1" fontId="5" fillId="0" borderId="17" xfId="52" applyNumberFormat="1" applyFont="1" applyFill="1" applyBorder="1" applyAlignment="1">
      <alignment horizontal="center" vertical="center" wrapText="1"/>
      <protection/>
    </xf>
    <xf numFmtId="2" fontId="5" fillId="0" borderId="22" xfId="0" applyNumberFormat="1" applyFont="1" applyBorder="1" applyAlignment="1">
      <alignment horizontal="center" vertical="center" wrapText="1"/>
    </xf>
    <xf numFmtId="2" fontId="5" fillId="0" borderId="17" xfId="52" applyNumberFormat="1" applyFont="1" applyBorder="1" applyAlignment="1">
      <alignment horizontal="center" vertical="center" wrapText="1"/>
      <protection/>
    </xf>
    <xf numFmtId="172" fontId="8" fillId="0" borderId="17" xfId="52" applyNumberFormat="1" applyFont="1" applyFill="1" applyBorder="1" applyAlignment="1">
      <alignment horizontal="center" vertical="center" wrapText="1"/>
      <protection/>
    </xf>
    <xf numFmtId="2" fontId="5" fillId="0" borderId="20" xfId="0" applyNumberFormat="1" applyFont="1" applyBorder="1" applyAlignment="1">
      <alignment horizontal="center" vertical="center"/>
    </xf>
    <xf numFmtId="2" fontId="5" fillId="0" borderId="10" xfId="52" applyNumberFormat="1" applyFont="1" applyBorder="1" applyAlignment="1">
      <alignment horizontal="center" wrapText="1"/>
      <protection/>
    </xf>
    <xf numFmtId="0" fontId="6" fillId="34" borderId="29" xfId="52" applyFont="1" applyFill="1" applyBorder="1" applyAlignment="1">
      <alignment horizontal="left" vertical="center" wrapText="1"/>
      <protection/>
    </xf>
    <xf numFmtId="0" fontId="6" fillId="34" borderId="30" xfId="52" applyFont="1" applyFill="1" applyBorder="1" applyAlignment="1">
      <alignment horizontal="left" vertical="center" wrapText="1"/>
      <protection/>
    </xf>
    <xf numFmtId="0" fontId="6" fillId="34" borderId="31" xfId="52" applyFont="1" applyFill="1" applyBorder="1" applyAlignment="1">
      <alignment horizontal="left" vertical="center" wrapText="1"/>
      <protection/>
    </xf>
    <xf numFmtId="0" fontId="6" fillId="19" borderId="29" xfId="52" applyFont="1" applyFill="1" applyBorder="1" applyAlignment="1">
      <alignment horizontal="left" vertical="center" wrapText="1"/>
      <protection/>
    </xf>
    <xf numFmtId="0" fontId="6" fillId="19" borderId="30" xfId="52" applyFont="1" applyFill="1" applyBorder="1" applyAlignment="1">
      <alignment horizontal="left" vertical="center" wrapText="1"/>
      <protection/>
    </xf>
    <xf numFmtId="0" fontId="6" fillId="19" borderId="31" xfId="52" applyFont="1" applyFill="1" applyBorder="1" applyAlignment="1">
      <alignment horizontal="left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0" borderId="0" xfId="52" applyFont="1" applyAlignment="1">
      <alignment horizontal="left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/>
      <protection/>
    </xf>
    <xf numFmtId="0" fontId="17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Fill="1" applyAlignment="1">
      <alignment horizontal="justify" wrapText="1"/>
    </xf>
    <xf numFmtId="0" fontId="15" fillId="0" borderId="34" xfId="0" applyFont="1" applyBorder="1" applyAlignment="1">
      <alignment horizontal="right" vertical="center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35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justify" wrapText="1"/>
    </xf>
    <xf numFmtId="0" fontId="6" fillId="0" borderId="30" xfId="0" applyFont="1" applyBorder="1" applyAlignment="1">
      <alignment horizontal="center" vertical="justify" wrapText="1"/>
    </xf>
    <xf numFmtId="0" fontId="6" fillId="0" borderId="31" xfId="0" applyFont="1" applyBorder="1" applyAlignment="1">
      <alignment horizontal="center" vertical="justify" wrapText="1"/>
    </xf>
    <xf numFmtId="0" fontId="6" fillId="0" borderId="36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42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zoomScale="82" zoomScaleNormal="82" zoomScalePageLayoutView="0" workbookViewId="0" topLeftCell="A118">
      <selection activeCell="A148" sqref="A148:B148"/>
    </sheetView>
  </sheetViews>
  <sheetFormatPr defaultColWidth="9.00390625" defaultRowHeight="12.75"/>
  <cols>
    <col min="1" max="1" width="66.75390625" style="0" customWidth="1"/>
    <col min="2" max="2" width="14.75390625" style="0" customWidth="1"/>
    <col min="3" max="3" width="22.125" style="0" customWidth="1"/>
    <col min="4" max="4" width="24.375" style="0" customWidth="1"/>
    <col min="5" max="5" width="21.25390625" style="123" customWidth="1"/>
    <col min="6" max="6" width="20.25390625" style="63" customWidth="1"/>
    <col min="7" max="7" width="22.75390625" style="63" customWidth="1"/>
    <col min="8" max="8" width="19.875" style="64" customWidth="1"/>
  </cols>
  <sheetData>
    <row r="1" spans="1:5" ht="4.5" customHeight="1">
      <c r="A1" s="62"/>
      <c r="B1" s="62"/>
      <c r="C1" s="61"/>
      <c r="D1" s="240"/>
      <c r="E1" s="240"/>
    </row>
    <row r="2" spans="1:5" ht="42.75" customHeight="1">
      <c r="A2" s="241" t="s">
        <v>739</v>
      </c>
      <c r="B2" s="241"/>
      <c r="C2" s="241"/>
      <c r="D2" s="241"/>
      <c r="E2" s="241"/>
    </row>
    <row r="3" spans="1:5" ht="15" customHeight="1">
      <c r="A3" s="243" t="s">
        <v>0</v>
      </c>
      <c r="B3" s="244" t="s">
        <v>1</v>
      </c>
      <c r="C3" s="243" t="s">
        <v>681</v>
      </c>
      <c r="D3" s="243" t="s">
        <v>714</v>
      </c>
      <c r="E3" s="243" t="s">
        <v>2</v>
      </c>
    </row>
    <row r="4" spans="1:8" ht="18" customHeight="1">
      <c r="A4" s="243"/>
      <c r="B4" s="244"/>
      <c r="C4" s="243"/>
      <c r="D4" s="243"/>
      <c r="E4" s="243"/>
      <c r="F4" s="65"/>
      <c r="G4" s="65"/>
      <c r="H4" s="66"/>
    </row>
    <row r="5" spans="1:8" ht="18" customHeight="1">
      <c r="A5" s="243"/>
      <c r="B5" s="244"/>
      <c r="C5" s="243"/>
      <c r="D5" s="243"/>
      <c r="E5" s="243"/>
      <c r="F5" s="242"/>
      <c r="G5" s="242"/>
      <c r="H5" s="242"/>
    </row>
    <row r="6" spans="1:8" ht="70.5" customHeight="1">
      <c r="A6" s="243"/>
      <c r="B6" s="244"/>
      <c r="C6" s="243"/>
      <c r="D6" s="243"/>
      <c r="E6" s="243"/>
      <c r="F6" s="67"/>
      <c r="G6" s="67"/>
      <c r="H6" s="68"/>
    </row>
    <row r="7" spans="1:8" ht="18.75">
      <c r="A7" s="211" t="s">
        <v>3</v>
      </c>
      <c r="B7" s="217"/>
      <c r="C7" s="218" t="s">
        <v>732</v>
      </c>
      <c r="D7" s="218" t="s">
        <v>731</v>
      </c>
      <c r="E7" s="217"/>
      <c r="F7" s="69"/>
      <c r="G7" s="69"/>
      <c r="H7" s="70"/>
    </row>
    <row r="8" spans="1:8" ht="57.75">
      <c r="A8" s="71" t="s">
        <v>682</v>
      </c>
      <c r="B8" s="72" t="s">
        <v>4</v>
      </c>
      <c r="C8" s="193">
        <v>2706.1</v>
      </c>
      <c r="D8" s="193">
        <v>2672.1</v>
      </c>
      <c r="E8" s="124">
        <f>C8/D8*100</f>
        <v>101.27240746978032</v>
      </c>
      <c r="F8" s="73"/>
      <c r="G8" s="73"/>
      <c r="H8" s="74"/>
    </row>
    <row r="9" spans="1:8" ht="18.75">
      <c r="A9" s="75" t="s">
        <v>71</v>
      </c>
      <c r="B9" s="76" t="s">
        <v>4</v>
      </c>
      <c r="C9" s="156"/>
      <c r="D9" s="156"/>
      <c r="E9" s="125"/>
      <c r="F9" s="77"/>
      <c r="G9" s="77"/>
      <c r="H9" s="78"/>
    </row>
    <row r="10" spans="1:8" ht="37.5">
      <c r="A10" s="79" t="s">
        <v>683</v>
      </c>
      <c r="B10" s="76" t="s">
        <v>4</v>
      </c>
      <c r="C10" s="196">
        <v>321</v>
      </c>
      <c r="D10" s="196">
        <v>345</v>
      </c>
      <c r="E10" s="125">
        <f aca="true" t="shared" si="0" ref="E10:E22">C10/D10*100</f>
        <v>93.04347826086956</v>
      </c>
      <c r="F10" s="77"/>
      <c r="G10" s="77"/>
      <c r="H10" s="78"/>
    </row>
    <row r="11" spans="1:8" ht="18.75">
      <c r="A11" s="80" t="s">
        <v>73</v>
      </c>
      <c r="B11" s="76" t="s">
        <v>4</v>
      </c>
      <c r="C11" s="171"/>
      <c r="D11" s="171"/>
      <c r="E11" s="125"/>
      <c r="F11" s="77"/>
      <c r="G11" s="77"/>
      <c r="H11" s="78"/>
    </row>
    <row r="12" spans="1:8" ht="18.75">
      <c r="A12" s="80" t="s">
        <v>5</v>
      </c>
      <c r="B12" s="76" t="s">
        <v>4</v>
      </c>
      <c r="C12" s="155">
        <v>774.8</v>
      </c>
      <c r="D12" s="155">
        <v>650.2</v>
      </c>
      <c r="E12" s="125">
        <f t="shared" si="0"/>
        <v>119.16333435865887</v>
      </c>
      <c r="F12" s="77"/>
      <c r="G12" s="77"/>
      <c r="H12" s="78"/>
    </row>
    <row r="13" spans="1:8" ht="18.75">
      <c r="A13" s="80" t="s">
        <v>6</v>
      </c>
      <c r="B13" s="76" t="s">
        <v>4</v>
      </c>
      <c r="C13" s="176">
        <v>269.8</v>
      </c>
      <c r="D13" s="176">
        <v>277</v>
      </c>
      <c r="E13" s="125">
        <f t="shared" si="0"/>
        <v>97.40072202166066</v>
      </c>
      <c r="F13" s="77"/>
      <c r="G13" s="77"/>
      <c r="H13" s="78"/>
    </row>
    <row r="14" spans="1:8" ht="18.75">
      <c r="A14" s="80" t="s">
        <v>7</v>
      </c>
      <c r="B14" s="76" t="s">
        <v>4</v>
      </c>
      <c r="C14" s="176">
        <v>27.2</v>
      </c>
      <c r="D14" s="176">
        <v>35.7</v>
      </c>
      <c r="E14" s="125">
        <f t="shared" si="0"/>
        <v>76.19047619047619</v>
      </c>
      <c r="F14" s="77"/>
      <c r="G14" s="77"/>
      <c r="H14" s="78"/>
    </row>
    <row r="15" spans="1:8" ht="57.75" customHeight="1">
      <c r="A15" s="79" t="s">
        <v>8</v>
      </c>
      <c r="B15" s="76" t="s">
        <v>4</v>
      </c>
      <c r="C15" s="176">
        <v>873.8</v>
      </c>
      <c r="D15" s="176">
        <v>1009.9</v>
      </c>
      <c r="E15" s="125">
        <f t="shared" si="0"/>
        <v>86.52341816021388</v>
      </c>
      <c r="F15" s="77"/>
      <c r="G15" s="77"/>
      <c r="H15" s="78"/>
    </row>
    <row r="16" spans="1:8" ht="18.75">
      <c r="A16" s="80" t="s">
        <v>9</v>
      </c>
      <c r="B16" s="76" t="s">
        <v>4</v>
      </c>
      <c r="C16" s="156">
        <v>73.9</v>
      </c>
      <c r="D16" s="156">
        <v>109.5</v>
      </c>
      <c r="E16" s="125">
        <f t="shared" si="0"/>
        <v>67.48858447488585</v>
      </c>
      <c r="F16" s="77"/>
      <c r="G16" s="77"/>
      <c r="H16" s="78"/>
    </row>
    <row r="17" spans="1:8" ht="18.75">
      <c r="A17" s="80" t="s">
        <v>10</v>
      </c>
      <c r="B17" s="76" t="s">
        <v>4</v>
      </c>
      <c r="C17" s="171">
        <v>365.6</v>
      </c>
      <c r="D17" s="171">
        <v>244.8</v>
      </c>
      <c r="E17" s="125">
        <f t="shared" si="0"/>
        <v>149.34640522875816</v>
      </c>
      <c r="F17" s="77"/>
      <c r="G17" s="77"/>
      <c r="H17" s="78"/>
    </row>
    <row r="18" spans="1:8" ht="36.75" customHeight="1">
      <c r="A18" s="81" t="s">
        <v>11</v>
      </c>
      <c r="B18" s="76" t="s">
        <v>12</v>
      </c>
      <c r="C18" s="194">
        <v>86.65</v>
      </c>
      <c r="D18" s="194">
        <v>85.42</v>
      </c>
      <c r="E18" s="125">
        <f t="shared" si="0"/>
        <v>101.43994380707096</v>
      </c>
      <c r="F18" s="77"/>
      <c r="G18" s="77"/>
      <c r="H18" s="78"/>
    </row>
    <row r="19" spans="1:8" ht="19.5">
      <c r="A19" s="81" t="s">
        <v>13</v>
      </c>
      <c r="B19" s="76" t="s">
        <v>4</v>
      </c>
      <c r="C19" s="156">
        <v>118.4</v>
      </c>
      <c r="D19" s="156">
        <v>152.2</v>
      </c>
      <c r="E19" s="125">
        <f t="shared" si="0"/>
        <v>77.79237844940869</v>
      </c>
      <c r="F19" s="77"/>
      <c r="G19" s="77"/>
      <c r="H19" s="78"/>
    </row>
    <row r="20" spans="1:8" ht="19.5">
      <c r="A20" s="81" t="s">
        <v>14</v>
      </c>
      <c r="B20" s="76" t="s">
        <v>4</v>
      </c>
      <c r="C20" s="155">
        <v>40</v>
      </c>
      <c r="D20" s="155">
        <v>9.3</v>
      </c>
      <c r="E20" s="125">
        <f t="shared" si="0"/>
        <v>430.1075268817204</v>
      </c>
      <c r="F20" s="77"/>
      <c r="G20" s="77"/>
      <c r="H20" s="78"/>
    </row>
    <row r="21" spans="1:8" ht="19.5">
      <c r="A21" s="81" t="s">
        <v>15</v>
      </c>
      <c r="B21" s="76" t="s">
        <v>16</v>
      </c>
      <c r="C21" s="195">
        <v>54</v>
      </c>
      <c r="D21" s="195">
        <v>69</v>
      </c>
      <c r="E21" s="125">
        <f t="shared" si="0"/>
        <v>78.26086956521739</v>
      </c>
      <c r="F21" s="77"/>
      <c r="G21" s="77"/>
      <c r="H21" s="78"/>
    </row>
    <row r="22" spans="1:8" ht="19.5">
      <c r="A22" s="81" t="s">
        <v>17</v>
      </c>
      <c r="B22" s="76" t="s">
        <v>16</v>
      </c>
      <c r="C22" s="195">
        <v>10</v>
      </c>
      <c r="D22" s="195">
        <v>5</v>
      </c>
      <c r="E22" s="125">
        <f t="shared" si="0"/>
        <v>200</v>
      </c>
      <c r="F22" s="77"/>
      <c r="G22" s="77"/>
      <c r="H22" s="78"/>
    </row>
    <row r="23" spans="1:8" ht="78">
      <c r="A23" s="82" t="s">
        <v>18</v>
      </c>
      <c r="B23" s="76" t="s">
        <v>4</v>
      </c>
      <c r="C23" s="155">
        <v>1086.3</v>
      </c>
      <c r="D23" s="155">
        <v>1057.2</v>
      </c>
      <c r="E23" s="156">
        <f>C23/D23*100</f>
        <v>102.75255391600453</v>
      </c>
      <c r="F23" s="77"/>
      <c r="G23" s="77"/>
      <c r="H23" s="78"/>
    </row>
    <row r="24" spans="1:8" ht="78">
      <c r="A24" s="82" t="s">
        <v>19</v>
      </c>
      <c r="B24" s="76" t="s">
        <v>4</v>
      </c>
      <c r="C24" s="155">
        <v>1049.3</v>
      </c>
      <c r="D24" s="155">
        <v>1012.1</v>
      </c>
      <c r="E24" s="156">
        <f>C24/D24*100</f>
        <v>103.67552613378123</v>
      </c>
      <c r="F24" s="77"/>
      <c r="G24" s="77"/>
      <c r="H24" s="78"/>
    </row>
    <row r="25" spans="1:8" ht="58.5">
      <c r="A25" s="83" t="s">
        <v>20</v>
      </c>
      <c r="B25" s="76" t="s">
        <v>21</v>
      </c>
      <c r="C25" s="157">
        <v>6180.2</v>
      </c>
      <c r="D25" s="157">
        <v>5566.2</v>
      </c>
      <c r="E25" s="156">
        <f>C25/D25*100</f>
        <v>111.03086486292264</v>
      </c>
      <c r="F25" s="77"/>
      <c r="G25" s="77"/>
      <c r="H25" s="78"/>
    </row>
    <row r="26" spans="1:8" ht="18.75" customHeight="1">
      <c r="A26" s="215" t="s">
        <v>22</v>
      </c>
      <c r="B26" s="212"/>
      <c r="C26" s="216"/>
      <c r="D26" s="213"/>
      <c r="E26" s="214"/>
      <c r="F26" s="84"/>
      <c r="G26" s="84"/>
      <c r="H26" s="85"/>
    </row>
    <row r="27" spans="1:8" ht="37.5">
      <c r="A27" s="86" t="s">
        <v>684</v>
      </c>
      <c r="B27" s="87" t="s">
        <v>16</v>
      </c>
      <c r="C27" s="158">
        <v>68.28</v>
      </c>
      <c r="D27" s="158">
        <v>174.91</v>
      </c>
      <c r="E27" s="156">
        <f>C27/D27*100</f>
        <v>39.03721914127266</v>
      </c>
      <c r="F27" s="88"/>
      <c r="G27" s="88"/>
      <c r="H27" s="89"/>
    </row>
    <row r="28" spans="1:8" ht="56.25">
      <c r="A28" s="90" t="s">
        <v>685</v>
      </c>
      <c r="B28" s="72" t="s">
        <v>4</v>
      </c>
      <c r="C28" s="222"/>
      <c r="D28" s="222"/>
      <c r="E28" s="156"/>
      <c r="F28" s="91"/>
      <c r="G28" s="91"/>
      <c r="H28" s="92"/>
    </row>
    <row r="29" spans="1:8" ht="18.75">
      <c r="A29" s="93" t="s">
        <v>23</v>
      </c>
      <c r="B29" s="94" t="s">
        <v>16</v>
      </c>
      <c r="C29" s="223"/>
      <c r="D29" s="223"/>
      <c r="E29" s="159"/>
      <c r="F29" s="77"/>
      <c r="G29" s="77"/>
      <c r="H29" s="78"/>
    </row>
    <row r="30" spans="1:8" ht="56.25">
      <c r="A30" s="90" t="s">
        <v>686</v>
      </c>
      <c r="B30" s="72" t="s">
        <v>4</v>
      </c>
      <c r="C30" s="196">
        <v>774.8</v>
      </c>
      <c r="D30" s="196">
        <v>650.2</v>
      </c>
      <c r="E30" s="160">
        <f>C30/D30*100</f>
        <v>119.16333435865887</v>
      </c>
      <c r="F30" s="91"/>
      <c r="G30" s="91"/>
      <c r="H30" s="92"/>
    </row>
    <row r="31" spans="1:8" ht="18.75">
      <c r="A31" s="93" t="s">
        <v>23</v>
      </c>
      <c r="B31" s="94" t="s">
        <v>16</v>
      </c>
      <c r="C31" s="161">
        <v>65</v>
      </c>
      <c r="D31" s="161">
        <v>189.73</v>
      </c>
      <c r="E31" s="160">
        <f>C31/D31*100</f>
        <v>34.259210456965164</v>
      </c>
      <c r="F31" s="77"/>
      <c r="G31" s="77"/>
      <c r="H31" s="78"/>
    </row>
    <row r="32" spans="1:8" ht="72" customHeight="1">
      <c r="A32" s="90" t="s">
        <v>687</v>
      </c>
      <c r="B32" s="95" t="s">
        <v>4</v>
      </c>
      <c r="C32" s="196">
        <v>269.8</v>
      </c>
      <c r="D32" s="196">
        <v>277</v>
      </c>
      <c r="E32" s="160">
        <f>C32/D32*100</f>
        <v>97.40072202166066</v>
      </c>
      <c r="F32" s="73"/>
      <c r="G32" s="73"/>
      <c r="H32" s="74"/>
    </row>
    <row r="33" spans="1:8" ht="18.75">
      <c r="A33" s="129" t="s">
        <v>23</v>
      </c>
      <c r="B33" s="98" t="s">
        <v>16</v>
      </c>
      <c r="C33" s="164">
        <v>99.5</v>
      </c>
      <c r="D33" s="164">
        <v>100.31</v>
      </c>
      <c r="E33" s="160">
        <f>C33/D33*100</f>
        <v>99.19250323995612</v>
      </c>
      <c r="F33" s="77"/>
      <c r="G33" s="77"/>
      <c r="H33" s="78"/>
    </row>
    <row r="34" spans="1:8" ht="37.5">
      <c r="A34" s="128" t="s">
        <v>688</v>
      </c>
      <c r="B34" s="96" t="s">
        <v>4</v>
      </c>
      <c r="C34" s="159">
        <v>0</v>
      </c>
      <c r="D34" s="159">
        <v>0</v>
      </c>
      <c r="E34" s="160"/>
      <c r="F34" s="73"/>
      <c r="G34" s="73"/>
      <c r="H34" s="74"/>
    </row>
    <row r="35" spans="1:8" ht="18.75">
      <c r="A35" s="97" t="s">
        <v>689</v>
      </c>
      <c r="B35" s="98" t="s">
        <v>16</v>
      </c>
      <c r="C35" s="173"/>
      <c r="D35" s="173"/>
      <c r="E35" s="160"/>
      <c r="F35" s="77"/>
      <c r="G35" s="77"/>
      <c r="H35" s="78"/>
    </row>
    <row r="36" spans="1:8" ht="37.5">
      <c r="A36" s="99" t="s">
        <v>737</v>
      </c>
      <c r="B36" s="95" t="s">
        <v>4</v>
      </c>
      <c r="C36" s="196">
        <v>27.2</v>
      </c>
      <c r="D36" s="196">
        <v>35.7</v>
      </c>
      <c r="E36" s="156">
        <f>C36/D36*100</f>
        <v>76.19047619047619</v>
      </c>
      <c r="F36" s="100"/>
      <c r="G36" s="100"/>
      <c r="H36" s="101"/>
    </row>
    <row r="37" spans="1:8" ht="18.75">
      <c r="A37" s="130" t="s">
        <v>705</v>
      </c>
      <c r="B37" s="131" t="s">
        <v>25</v>
      </c>
      <c r="C37" s="154">
        <v>14754</v>
      </c>
      <c r="D37" s="154">
        <v>14459</v>
      </c>
      <c r="E37" s="156">
        <f>C37/D37*100</f>
        <v>102.04025174631717</v>
      </c>
      <c r="F37" s="77"/>
      <c r="G37" s="77"/>
      <c r="H37" s="78"/>
    </row>
    <row r="38" spans="1:8" ht="18.75">
      <c r="A38" s="103" t="s">
        <v>26</v>
      </c>
      <c r="B38" s="98" t="s">
        <v>25</v>
      </c>
      <c r="C38" s="164">
        <v>0.47</v>
      </c>
      <c r="D38" s="164">
        <v>0.45</v>
      </c>
      <c r="E38" s="156">
        <f>C38/D38*100</f>
        <v>104.44444444444443</v>
      </c>
      <c r="F38" s="77"/>
      <c r="G38" s="77"/>
      <c r="H38" s="78"/>
    </row>
    <row r="39" spans="1:8" ht="37.5">
      <c r="A39" s="151" t="s">
        <v>690</v>
      </c>
      <c r="B39" s="152" t="s">
        <v>27</v>
      </c>
      <c r="C39" s="165" t="s">
        <v>667</v>
      </c>
      <c r="D39" s="165" t="s">
        <v>667</v>
      </c>
      <c r="E39" s="166"/>
      <c r="F39" s="100"/>
      <c r="G39" s="100"/>
      <c r="H39" s="101"/>
    </row>
    <row r="40" spans="1:8" ht="18.75">
      <c r="A40" s="104" t="s">
        <v>28</v>
      </c>
      <c r="B40" s="94" t="s">
        <v>29</v>
      </c>
      <c r="C40" s="167"/>
      <c r="D40" s="167"/>
      <c r="E40" s="159"/>
      <c r="F40" s="77"/>
      <c r="G40" s="77"/>
      <c r="H40" s="78"/>
    </row>
    <row r="41" spans="1:8" ht="37.5">
      <c r="A41" s="151" t="s">
        <v>691</v>
      </c>
      <c r="B41" s="152" t="s">
        <v>4</v>
      </c>
      <c r="C41" s="165">
        <v>3252.3</v>
      </c>
      <c r="D41" s="165">
        <v>3219.9</v>
      </c>
      <c r="E41" s="166">
        <f>C41/D41*100</f>
        <v>101.00624242988914</v>
      </c>
      <c r="F41" s="100"/>
      <c r="G41" s="100"/>
      <c r="H41" s="101"/>
    </row>
    <row r="42" spans="1:8" ht="18.75">
      <c r="A42" s="153" t="s">
        <v>30</v>
      </c>
      <c r="B42" s="94" t="s">
        <v>16</v>
      </c>
      <c r="C42" s="224"/>
      <c r="D42" s="224"/>
      <c r="E42" s="166"/>
      <c r="F42" s="77"/>
      <c r="G42" s="77"/>
      <c r="H42" s="78"/>
    </row>
    <row r="43" spans="1:8" ht="37.5">
      <c r="A43" s="99" t="s">
        <v>692</v>
      </c>
      <c r="B43" s="95" t="s">
        <v>31</v>
      </c>
      <c r="C43" s="155">
        <v>144</v>
      </c>
      <c r="D43" s="155">
        <v>131</v>
      </c>
      <c r="E43" s="166">
        <f>C43/D43*100</f>
        <v>109.92366412213741</v>
      </c>
      <c r="F43" s="100"/>
      <c r="G43" s="100"/>
      <c r="H43" s="101"/>
    </row>
    <row r="44" spans="1:8" ht="37.5">
      <c r="A44" s="103" t="s">
        <v>32</v>
      </c>
      <c r="B44" s="98" t="s">
        <v>16</v>
      </c>
      <c r="C44" s="164">
        <v>87.7</v>
      </c>
      <c r="D44" s="164">
        <v>89</v>
      </c>
      <c r="E44" s="162"/>
      <c r="F44" s="77"/>
      <c r="G44" s="77"/>
      <c r="H44" s="78"/>
    </row>
    <row r="45" spans="1:8" ht="61.5" customHeight="1">
      <c r="A45" s="71" t="s">
        <v>33</v>
      </c>
      <c r="B45" s="221" t="s">
        <v>719</v>
      </c>
      <c r="C45" s="168">
        <v>147.9</v>
      </c>
      <c r="D45" s="168">
        <v>234.8</v>
      </c>
      <c r="E45" s="124"/>
      <c r="F45" s="77" t="s">
        <v>729</v>
      </c>
      <c r="G45" s="77"/>
      <c r="H45" s="78"/>
    </row>
    <row r="46" spans="1:8" ht="21" customHeight="1">
      <c r="A46" s="219" t="s">
        <v>706</v>
      </c>
      <c r="B46" s="105" t="s">
        <v>719</v>
      </c>
      <c r="C46" s="169">
        <v>5.7</v>
      </c>
      <c r="D46" s="169">
        <v>0.5</v>
      </c>
      <c r="E46" s="124">
        <f>C46/D46*100</f>
        <v>1140</v>
      </c>
      <c r="F46" s="77"/>
      <c r="G46" s="77"/>
      <c r="H46" s="78"/>
    </row>
    <row r="47" spans="1:8" ht="21" customHeight="1">
      <c r="A47" s="220" t="s">
        <v>707</v>
      </c>
      <c r="B47" s="105" t="s">
        <v>719</v>
      </c>
      <c r="C47" s="225">
        <v>142.2</v>
      </c>
      <c r="D47" s="225">
        <v>234.3</v>
      </c>
      <c r="E47" s="124">
        <f>C47/D47*100</f>
        <v>60.691421254801526</v>
      </c>
      <c r="F47" s="77"/>
      <c r="G47" s="77"/>
      <c r="H47" s="78"/>
    </row>
    <row r="48" spans="1:8" ht="21" customHeight="1">
      <c r="A48" s="232" t="s">
        <v>716</v>
      </c>
      <c r="B48" s="233"/>
      <c r="C48" s="233"/>
      <c r="D48" s="233"/>
      <c r="E48" s="234"/>
      <c r="F48" s="85"/>
      <c r="G48" s="85"/>
      <c r="H48" s="85"/>
    </row>
    <row r="49" spans="1:8" ht="98.25" customHeight="1">
      <c r="A49" s="71" t="s">
        <v>58</v>
      </c>
      <c r="B49" s="105" t="s">
        <v>59</v>
      </c>
      <c r="C49" s="160">
        <v>-0.2</v>
      </c>
      <c r="D49" s="160">
        <v>-0.9</v>
      </c>
      <c r="E49" s="124">
        <f>C49/D49*100</f>
        <v>22.222222222222225</v>
      </c>
      <c r="F49" s="106"/>
      <c r="G49" s="106"/>
      <c r="H49" s="78"/>
    </row>
    <row r="50" spans="1:8" ht="38.25">
      <c r="A50" s="81" t="s">
        <v>693</v>
      </c>
      <c r="B50" s="107" t="s">
        <v>43</v>
      </c>
      <c r="C50" s="228">
        <v>14.36</v>
      </c>
      <c r="D50" s="228">
        <v>14.39</v>
      </c>
      <c r="E50" s="156">
        <f>C50/D50*100</f>
        <v>99.79152189020152</v>
      </c>
      <c r="F50" s="108"/>
      <c r="G50" s="108"/>
      <c r="H50" s="109"/>
    </row>
    <row r="51" spans="1:8" ht="18.75">
      <c r="A51" s="110" t="s">
        <v>60</v>
      </c>
      <c r="B51" s="76" t="s">
        <v>16</v>
      </c>
      <c r="C51" s="127">
        <v>46</v>
      </c>
      <c r="D51" s="127">
        <v>46</v>
      </c>
      <c r="E51" s="156"/>
      <c r="F51" s="106"/>
      <c r="G51" s="106"/>
      <c r="H51" s="78"/>
    </row>
    <row r="52" spans="1:8" ht="18.75">
      <c r="A52" s="110" t="s">
        <v>694</v>
      </c>
      <c r="B52" s="76" t="s">
        <v>43</v>
      </c>
      <c r="C52" s="228">
        <v>16.86</v>
      </c>
      <c r="D52" s="228">
        <v>16.89</v>
      </c>
      <c r="E52" s="156">
        <f>C52/D52*100</f>
        <v>99.82238010657193</v>
      </c>
      <c r="F52" s="106"/>
      <c r="G52" s="106"/>
      <c r="H52" s="78"/>
    </row>
    <row r="53" spans="1:8" ht="18.75">
      <c r="A53" s="110" t="s">
        <v>60</v>
      </c>
      <c r="B53" s="76" t="s">
        <v>16</v>
      </c>
      <c r="C53" s="127">
        <v>54</v>
      </c>
      <c r="D53" s="127">
        <v>54</v>
      </c>
      <c r="E53" s="156"/>
      <c r="F53" s="106"/>
      <c r="G53" s="106"/>
      <c r="H53" s="78"/>
    </row>
    <row r="54" spans="1:8" ht="38.25">
      <c r="A54" s="81" t="s">
        <v>695</v>
      </c>
      <c r="B54" s="107" t="s">
        <v>43</v>
      </c>
      <c r="C54" s="194">
        <v>7.42</v>
      </c>
      <c r="D54" s="156">
        <v>7.1</v>
      </c>
      <c r="E54" s="156">
        <f>C54/D54*100</f>
        <v>104.50704225352112</v>
      </c>
      <c r="F54" s="108"/>
      <c r="G54" s="108"/>
      <c r="H54" s="109"/>
    </row>
    <row r="55" spans="1:8" s="112" customFormat="1" ht="18.75">
      <c r="A55" s="79" t="s">
        <v>60</v>
      </c>
      <c r="B55" s="76" t="s">
        <v>16</v>
      </c>
      <c r="C55" s="229">
        <v>24</v>
      </c>
      <c r="D55" s="229">
        <v>22.5</v>
      </c>
      <c r="E55" s="156"/>
      <c r="F55" s="111"/>
      <c r="G55" s="111"/>
      <c r="H55" s="78"/>
    </row>
    <row r="56" spans="1:8" ht="18.75">
      <c r="A56" s="79" t="s">
        <v>696</v>
      </c>
      <c r="B56" s="76" t="s">
        <v>43</v>
      </c>
      <c r="C56" s="156">
        <v>17.3</v>
      </c>
      <c r="D56" s="156">
        <v>18</v>
      </c>
      <c r="E56" s="156">
        <f>C56/D56*100</f>
        <v>96.11111111111111</v>
      </c>
      <c r="F56" s="106"/>
      <c r="G56" s="106"/>
      <c r="H56" s="78"/>
    </row>
    <row r="57" spans="1:8" ht="18.75">
      <c r="A57" s="110" t="s">
        <v>60</v>
      </c>
      <c r="B57" s="76" t="s">
        <v>16</v>
      </c>
      <c r="C57" s="229">
        <v>55.2</v>
      </c>
      <c r="D57" s="229">
        <v>57.2</v>
      </c>
      <c r="E57" s="156"/>
      <c r="F57" s="106"/>
      <c r="G57" s="106"/>
      <c r="H57" s="78"/>
    </row>
    <row r="58" spans="1:8" ht="18.75">
      <c r="A58" s="110" t="s">
        <v>697</v>
      </c>
      <c r="B58" s="76" t="s">
        <v>43</v>
      </c>
      <c r="C58" s="156">
        <v>6.5</v>
      </c>
      <c r="D58" s="156">
        <v>6.3</v>
      </c>
      <c r="E58" s="156">
        <f>C58/D58*100</f>
        <v>103.17460317460319</v>
      </c>
      <c r="F58" s="106"/>
      <c r="G58" s="106"/>
      <c r="H58" s="78"/>
    </row>
    <row r="59" spans="1:8" ht="18.75">
      <c r="A59" s="110" t="s">
        <v>60</v>
      </c>
      <c r="B59" s="76" t="s">
        <v>16</v>
      </c>
      <c r="C59" s="229">
        <v>20.8</v>
      </c>
      <c r="D59" s="229">
        <v>20.3</v>
      </c>
      <c r="E59" s="156"/>
      <c r="F59" s="106"/>
      <c r="G59" s="106"/>
      <c r="H59" s="78"/>
    </row>
    <row r="60" spans="1:8" ht="58.5">
      <c r="A60" s="82" t="s">
        <v>61</v>
      </c>
      <c r="B60" s="76" t="s">
        <v>59</v>
      </c>
      <c r="C60" s="226">
        <v>-58</v>
      </c>
      <c r="D60" s="226">
        <v>-200</v>
      </c>
      <c r="E60" s="156"/>
      <c r="F60" s="106"/>
      <c r="G60" s="106"/>
      <c r="H60" s="78"/>
    </row>
    <row r="61" spans="1:8" ht="39">
      <c r="A61" s="82" t="s">
        <v>62</v>
      </c>
      <c r="B61" s="76" t="s">
        <v>16</v>
      </c>
      <c r="C61" s="226">
        <v>100</v>
      </c>
      <c r="D61" s="226">
        <v>100</v>
      </c>
      <c r="E61" s="156"/>
      <c r="F61" s="106"/>
      <c r="G61" s="106"/>
      <c r="H61" s="78"/>
    </row>
    <row r="62" spans="1:8" ht="39">
      <c r="A62" s="82" t="s">
        <v>63</v>
      </c>
      <c r="B62" s="94" t="s">
        <v>16</v>
      </c>
      <c r="C62" s="162"/>
      <c r="D62" s="162"/>
      <c r="E62" s="159"/>
      <c r="F62" s="106"/>
      <c r="G62" s="106"/>
      <c r="H62" s="78"/>
    </row>
    <row r="63" spans="1:8" ht="18.75">
      <c r="A63" s="235" t="s">
        <v>715</v>
      </c>
      <c r="B63" s="236"/>
      <c r="C63" s="236"/>
      <c r="D63" s="236"/>
      <c r="E63" s="237"/>
      <c r="F63" s="85"/>
      <c r="G63" s="85"/>
      <c r="H63" s="85"/>
    </row>
    <row r="64" spans="1:8" ht="18" customHeight="1">
      <c r="A64" s="113" t="s">
        <v>64</v>
      </c>
      <c r="B64" s="114" t="s">
        <v>36</v>
      </c>
      <c r="C64" s="231">
        <v>31.22</v>
      </c>
      <c r="D64" s="231">
        <v>31.28</v>
      </c>
      <c r="E64" s="156">
        <f>C64/D64*100</f>
        <v>99.8081841432225</v>
      </c>
      <c r="F64" s="77"/>
      <c r="G64" s="77"/>
      <c r="H64" s="78"/>
    </row>
    <row r="65" spans="1:8" ht="20.25" customHeight="1">
      <c r="A65" s="71" t="s">
        <v>718</v>
      </c>
      <c r="B65" s="105" t="s">
        <v>43</v>
      </c>
      <c r="C65" s="238" t="s">
        <v>733</v>
      </c>
      <c r="D65" s="230">
        <v>18.12</v>
      </c>
      <c r="E65" s="163"/>
      <c r="F65" s="77"/>
      <c r="G65" s="77"/>
      <c r="H65" s="78"/>
    </row>
    <row r="66" spans="1:8" ht="19.5" customHeight="1">
      <c r="A66" s="81" t="s">
        <v>65</v>
      </c>
      <c r="B66" s="76" t="s">
        <v>43</v>
      </c>
      <c r="C66" s="238"/>
      <c r="D66" s="197">
        <v>11.1</v>
      </c>
      <c r="E66" s="125"/>
      <c r="F66" s="77"/>
      <c r="G66" s="77"/>
      <c r="H66" s="78"/>
    </row>
    <row r="67" spans="1:8" ht="18.75">
      <c r="A67" s="79" t="s">
        <v>66</v>
      </c>
      <c r="B67" s="76" t="s">
        <v>43</v>
      </c>
      <c r="C67" s="238"/>
      <c r="D67" s="197">
        <v>1.3</v>
      </c>
      <c r="E67" s="125"/>
      <c r="F67" s="77"/>
      <c r="G67" s="77"/>
      <c r="H67" s="78"/>
    </row>
    <row r="68" spans="1:8" ht="19.5">
      <c r="A68" s="81" t="s">
        <v>67</v>
      </c>
      <c r="B68" s="76" t="s">
        <v>43</v>
      </c>
      <c r="C68" s="238"/>
      <c r="D68" s="197"/>
      <c r="E68" s="125"/>
      <c r="F68" s="77"/>
      <c r="G68" s="77"/>
      <c r="H68" s="78"/>
    </row>
    <row r="69" spans="1:8" ht="19.5">
      <c r="A69" s="81" t="s">
        <v>68</v>
      </c>
      <c r="B69" s="76" t="s">
        <v>43</v>
      </c>
      <c r="C69" s="238"/>
      <c r="D69" s="197">
        <v>6</v>
      </c>
      <c r="E69" s="125"/>
      <c r="F69" s="77"/>
      <c r="G69" s="77"/>
      <c r="H69" s="78"/>
    </row>
    <row r="70" spans="1:8" ht="19.5" customHeight="1">
      <c r="A70" s="75" t="s">
        <v>69</v>
      </c>
      <c r="B70" s="115" t="s">
        <v>43</v>
      </c>
      <c r="C70" s="238"/>
      <c r="D70" s="197">
        <v>0.26</v>
      </c>
      <c r="E70" s="125"/>
      <c r="F70" s="77"/>
      <c r="G70" s="77"/>
      <c r="H70" s="78"/>
    </row>
    <row r="71" spans="1:8" ht="58.5">
      <c r="A71" s="81" t="s">
        <v>70</v>
      </c>
      <c r="B71" s="76" t="s">
        <v>16</v>
      </c>
      <c r="C71" s="238"/>
      <c r="D71" s="197">
        <v>18.5</v>
      </c>
      <c r="E71" s="156"/>
      <c r="F71" s="77"/>
      <c r="G71" s="77"/>
      <c r="H71" s="78"/>
    </row>
    <row r="72" spans="1:8" ht="18.75">
      <c r="A72" s="79" t="s">
        <v>71</v>
      </c>
      <c r="B72" s="76" t="s">
        <v>16</v>
      </c>
      <c r="C72" s="238"/>
      <c r="D72" s="197"/>
      <c r="E72" s="156"/>
      <c r="F72" s="77"/>
      <c r="G72" s="77"/>
      <c r="H72" s="78"/>
    </row>
    <row r="73" spans="1:8" ht="18.75">
      <c r="A73" s="79" t="s">
        <v>72</v>
      </c>
      <c r="B73" s="76" t="s">
        <v>16</v>
      </c>
      <c r="C73" s="238"/>
      <c r="D73" s="197">
        <v>1.38</v>
      </c>
      <c r="E73" s="125"/>
      <c r="F73" s="77"/>
      <c r="G73" s="77"/>
      <c r="H73" s="78"/>
    </row>
    <row r="74" spans="1:8" ht="18.75">
      <c r="A74" s="80" t="s">
        <v>73</v>
      </c>
      <c r="B74" s="76" t="s">
        <v>16</v>
      </c>
      <c r="C74" s="238"/>
      <c r="D74" s="197">
        <v>0.09</v>
      </c>
      <c r="E74" s="125"/>
      <c r="F74" s="77"/>
      <c r="G74" s="77"/>
      <c r="H74" s="78"/>
    </row>
    <row r="75" spans="1:8" ht="18.75">
      <c r="A75" s="80" t="s">
        <v>5</v>
      </c>
      <c r="B75" s="76" t="s">
        <v>16</v>
      </c>
      <c r="C75" s="238"/>
      <c r="D75" s="197">
        <v>0.75</v>
      </c>
      <c r="E75" s="125"/>
      <c r="F75" s="77"/>
      <c r="G75" s="77"/>
      <c r="H75" s="78"/>
    </row>
    <row r="76" spans="1:8" ht="18.75">
      <c r="A76" s="80" t="s">
        <v>37</v>
      </c>
      <c r="B76" s="76" t="s">
        <v>16</v>
      </c>
      <c r="C76" s="238"/>
      <c r="D76" s="197">
        <v>1.74</v>
      </c>
      <c r="E76" s="125"/>
      <c r="F76" s="77"/>
      <c r="G76" s="77"/>
      <c r="H76" s="78"/>
    </row>
    <row r="77" spans="1:8" ht="18.75">
      <c r="A77" s="80" t="s">
        <v>24</v>
      </c>
      <c r="B77" s="76" t="s">
        <v>16</v>
      </c>
      <c r="C77" s="238"/>
      <c r="D77" s="197">
        <v>0.28</v>
      </c>
      <c r="E77" s="125"/>
      <c r="F77" s="77"/>
      <c r="G77" s="77"/>
      <c r="H77" s="78"/>
    </row>
    <row r="78" spans="1:8" ht="37.5" customHeight="1">
      <c r="A78" s="79" t="s">
        <v>8</v>
      </c>
      <c r="B78" s="102"/>
      <c r="C78" s="238"/>
      <c r="D78" s="197">
        <v>3.41</v>
      </c>
      <c r="E78" s="125"/>
      <c r="F78" s="77"/>
      <c r="G78" s="77"/>
      <c r="H78" s="78"/>
    </row>
    <row r="79" spans="1:8" ht="18.75">
      <c r="A79" s="80" t="s">
        <v>9</v>
      </c>
      <c r="B79" s="102" t="s">
        <v>16</v>
      </c>
      <c r="C79" s="238"/>
      <c r="D79" s="197">
        <v>0.56</v>
      </c>
      <c r="E79" s="125"/>
      <c r="F79" s="77"/>
      <c r="G79" s="77"/>
      <c r="H79" s="78"/>
    </row>
    <row r="80" spans="1:8" ht="104.25" customHeight="1">
      <c r="A80" s="75" t="s">
        <v>698</v>
      </c>
      <c r="B80" s="94" t="s">
        <v>16</v>
      </c>
      <c r="C80" s="239"/>
      <c r="D80" s="227">
        <v>10.29</v>
      </c>
      <c r="E80" s="126"/>
      <c r="F80" s="91"/>
      <c r="G80" s="91"/>
      <c r="H80" s="78"/>
    </row>
    <row r="81" spans="1:8" ht="18.75">
      <c r="A81" s="211" t="s">
        <v>34</v>
      </c>
      <c r="B81" s="236"/>
      <c r="C81" s="236"/>
      <c r="D81" s="236"/>
      <c r="E81" s="237"/>
      <c r="F81" s="84"/>
      <c r="G81" s="84"/>
      <c r="H81" s="85"/>
    </row>
    <row r="82" spans="1:8" ht="39">
      <c r="A82" s="81" t="s">
        <v>35</v>
      </c>
      <c r="B82" s="76" t="s">
        <v>36</v>
      </c>
      <c r="C82" s="154">
        <v>7.74</v>
      </c>
      <c r="D82" s="154">
        <v>7.97</v>
      </c>
      <c r="E82" s="124">
        <f>C82/D82*100</f>
        <v>97.1141781681305</v>
      </c>
      <c r="F82" s="77"/>
      <c r="G82" s="77"/>
      <c r="H82" s="78"/>
    </row>
    <row r="83" spans="1:8" ht="39.75" customHeight="1">
      <c r="A83" s="71" t="s">
        <v>699</v>
      </c>
      <c r="B83" s="95" t="s">
        <v>36</v>
      </c>
      <c r="C83" s="156"/>
      <c r="D83" s="156"/>
      <c r="E83" s="170"/>
      <c r="F83" s="100"/>
      <c r="G83" s="100"/>
      <c r="H83" s="101"/>
    </row>
    <row r="84" spans="1:8" ht="18.75">
      <c r="A84" s="116" t="s">
        <v>72</v>
      </c>
      <c r="B84" s="102" t="s">
        <v>36</v>
      </c>
      <c r="C84" s="169">
        <v>0.2</v>
      </c>
      <c r="D84" s="169">
        <v>0.16</v>
      </c>
      <c r="E84" s="125">
        <f>C84/D84*100</f>
        <v>125</v>
      </c>
      <c r="F84" s="77"/>
      <c r="G84" s="77"/>
      <c r="H84" s="78"/>
    </row>
    <row r="85" spans="1:8" ht="18.75">
      <c r="A85" s="117" t="s">
        <v>73</v>
      </c>
      <c r="B85" s="76" t="s">
        <v>36</v>
      </c>
      <c r="C85" s="198">
        <v>0.01</v>
      </c>
      <c r="D85" s="198">
        <v>0.01</v>
      </c>
      <c r="E85" s="125">
        <f>C85/D85*100</f>
        <v>100</v>
      </c>
      <c r="F85" s="77"/>
      <c r="G85" s="77"/>
      <c r="H85" s="78"/>
    </row>
    <row r="86" spans="1:8" ht="18.75">
      <c r="A86" s="117" t="s">
        <v>5</v>
      </c>
      <c r="B86" s="76" t="s">
        <v>36</v>
      </c>
      <c r="C86" s="155">
        <v>0.96</v>
      </c>
      <c r="D86" s="155">
        <v>1.14</v>
      </c>
      <c r="E86" s="125">
        <f aca="true" t="shared" si="1" ref="E86:E101">C86/D86*100</f>
        <v>84.21052631578948</v>
      </c>
      <c r="F86" s="77"/>
      <c r="G86" s="77"/>
      <c r="H86" s="78"/>
    </row>
    <row r="87" spans="1:8" ht="18.75">
      <c r="A87" s="117" t="s">
        <v>37</v>
      </c>
      <c r="B87" s="76" t="s">
        <v>36</v>
      </c>
      <c r="C87" s="155">
        <v>0.36</v>
      </c>
      <c r="D87" s="155">
        <v>0.4</v>
      </c>
      <c r="E87" s="125">
        <f t="shared" si="1"/>
        <v>89.99999999999999</v>
      </c>
      <c r="F87" s="77"/>
      <c r="G87" s="77"/>
      <c r="H87" s="78"/>
    </row>
    <row r="88" spans="1:8" ht="18.75">
      <c r="A88" s="117" t="s">
        <v>24</v>
      </c>
      <c r="B88" s="76" t="s">
        <v>36</v>
      </c>
      <c r="C88" s="155">
        <v>0.06</v>
      </c>
      <c r="D88" s="155">
        <v>0.32</v>
      </c>
      <c r="E88" s="125">
        <f t="shared" si="1"/>
        <v>18.75</v>
      </c>
      <c r="F88" s="77"/>
      <c r="G88" s="77"/>
      <c r="H88" s="78"/>
    </row>
    <row r="89" spans="1:8" ht="55.5" customHeight="1">
      <c r="A89" s="79" t="s">
        <v>8</v>
      </c>
      <c r="B89" s="76"/>
      <c r="C89" s="169">
        <v>0.49</v>
      </c>
      <c r="D89" s="169">
        <v>0.57</v>
      </c>
      <c r="E89" s="125">
        <f t="shared" si="1"/>
        <v>85.96491228070175</v>
      </c>
      <c r="F89" s="77"/>
      <c r="G89" s="77"/>
      <c r="H89" s="78"/>
    </row>
    <row r="90" spans="1:8" ht="18.75">
      <c r="A90" s="117" t="s">
        <v>9</v>
      </c>
      <c r="B90" s="76" t="s">
        <v>36</v>
      </c>
      <c r="C90" s="169">
        <v>1.6</v>
      </c>
      <c r="D90" s="169">
        <v>1.5</v>
      </c>
      <c r="E90" s="125">
        <f t="shared" si="1"/>
        <v>106.66666666666667</v>
      </c>
      <c r="F90" s="77"/>
      <c r="G90" s="77"/>
      <c r="H90" s="78"/>
    </row>
    <row r="91" spans="1:8" ht="37.5">
      <c r="A91" s="79" t="s">
        <v>38</v>
      </c>
      <c r="B91" s="76" t="s">
        <v>36</v>
      </c>
      <c r="C91" s="175">
        <v>0.81</v>
      </c>
      <c r="D91" s="175">
        <v>0.73</v>
      </c>
      <c r="E91" s="125">
        <f t="shared" si="1"/>
        <v>110.95890410958904</v>
      </c>
      <c r="F91" s="77"/>
      <c r="G91" s="77"/>
      <c r="H91" s="78"/>
    </row>
    <row r="92" spans="1:8" ht="18.75">
      <c r="A92" s="117" t="s">
        <v>39</v>
      </c>
      <c r="B92" s="76" t="s">
        <v>36</v>
      </c>
      <c r="C92" s="169">
        <v>1.17</v>
      </c>
      <c r="D92" s="169">
        <v>1.2</v>
      </c>
      <c r="E92" s="125">
        <f t="shared" si="1"/>
        <v>97.5</v>
      </c>
      <c r="F92" s="77"/>
      <c r="G92" s="77"/>
      <c r="H92" s="78"/>
    </row>
    <row r="93" spans="1:8" ht="18.75">
      <c r="A93" s="117" t="s">
        <v>40</v>
      </c>
      <c r="B93" s="76" t="s">
        <v>36</v>
      </c>
      <c r="C93" s="175">
        <v>1</v>
      </c>
      <c r="D93" s="175">
        <v>1.01</v>
      </c>
      <c r="E93" s="125">
        <f t="shared" si="1"/>
        <v>99.00990099009901</v>
      </c>
      <c r="F93" s="77"/>
      <c r="G93" s="77"/>
      <c r="H93" s="78"/>
    </row>
    <row r="94" spans="1:8" ht="37.5">
      <c r="A94" s="116" t="s">
        <v>41</v>
      </c>
      <c r="B94" s="76" t="s">
        <v>36</v>
      </c>
      <c r="C94" s="169">
        <v>0.31</v>
      </c>
      <c r="D94" s="169">
        <v>0.32</v>
      </c>
      <c r="E94" s="125">
        <f t="shared" si="1"/>
        <v>96.875</v>
      </c>
      <c r="F94" s="77"/>
      <c r="G94" s="77"/>
      <c r="H94" s="78"/>
    </row>
    <row r="95" spans="1:8" ht="18.75">
      <c r="A95" s="117" t="s">
        <v>10</v>
      </c>
      <c r="B95" s="102" t="s">
        <v>36</v>
      </c>
      <c r="C95" s="169">
        <v>0.77</v>
      </c>
      <c r="D95" s="169">
        <v>0.61</v>
      </c>
      <c r="E95" s="125">
        <f t="shared" si="1"/>
        <v>126.22950819672131</v>
      </c>
      <c r="F95" s="77"/>
      <c r="G95" s="77"/>
      <c r="H95" s="78"/>
    </row>
    <row r="96" spans="1:8" ht="75">
      <c r="A96" s="118" t="s">
        <v>42</v>
      </c>
      <c r="B96" s="102" t="s">
        <v>36</v>
      </c>
      <c r="C96" s="169">
        <v>0.47</v>
      </c>
      <c r="D96" s="169">
        <v>0.47</v>
      </c>
      <c r="E96" s="125">
        <f t="shared" si="1"/>
        <v>100</v>
      </c>
      <c r="F96" s="77"/>
      <c r="G96" s="77"/>
      <c r="H96" s="78"/>
    </row>
    <row r="97" spans="1:8" ht="37.5">
      <c r="A97" s="118" t="s">
        <v>700</v>
      </c>
      <c r="B97" s="107" t="s">
        <v>36</v>
      </c>
      <c r="C97" s="174">
        <v>0.02</v>
      </c>
      <c r="D97" s="174">
        <v>0.03</v>
      </c>
      <c r="E97" s="125">
        <f t="shared" si="1"/>
        <v>66.66666666666667</v>
      </c>
      <c r="F97" s="77"/>
      <c r="G97" s="77"/>
      <c r="H97" s="78"/>
    </row>
    <row r="98" spans="1:8" ht="18.75">
      <c r="A98" s="117" t="s">
        <v>44</v>
      </c>
      <c r="B98" s="76" t="s">
        <v>36</v>
      </c>
      <c r="C98" s="175">
        <v>0.16</v>
      </c>
      <c r="D98" s="175">
        <v>0.16</v>
      </c>
      <c r="E98" s="125">
        <f t="shared" si="1"/>
        <v>100</v>
      </c>
      <c r="F98" s="77"/>
      <c r="G98" s="77"/>
      <c r="H98" s="78"/>
    </row>
    <row r="99" spans="1:8" ht="18.75">
      <c r="A99" s="117" t="s">
        <v>45</v>
      </c>
      <c r="B99" s="76" t="s">
        <v>36</v>
      </c>
      <c r="C99" s="175">
        <v>0.06</v>
      </c>
      <c r="D99" s="175">
        <v>0.05</v>
      </c>
      <c r="E99" s="125">
        <f t="shared" si="1"/>
        <v>120</v>
      </c>
      <c r="F99" s="77"/>
      <c r="G99" s="77"/>
      <c r="H99" s="78"/>
    </row>
    <row r="100" spans="1:8" ht="18.75">
      <c r="A100" s="117" t="s">
        <v>46</v>
      </c>
      <c r="B100" s="102" t="s">
        <v>43</v>
      </c>
      <c r="C100" s="175">
        <v>0.13</v>
      </c>
      <c r="D100" s="175">
        <v>0.13</v>
      </c>
      <c r="E100" s="125">
        <f t="shared" si="1"/>
        <v>100</v>
      </c>
      <c r="F100" s="77"/>
      <c r="G100" s="77"/>
      <c r="H100" s="78"/>
    </row>
    <row r="101" spans="1:8" ht="39">
      <c r="A101" s="119" t="s">
        <v>47</v>
      </c>
      <c r="B101" s="102" t="s">
        <v>16</v>
      </c>
      <c r="C101" s="169">
        <v>1.32</v>
      </c>
      <c r="D101" s="169">
        <v>1.21</v>
      </c>
      <c r="E101" s="125">
        <f t="shared" si="1"/>
        <v>109.09090909090911</v>
      </c>
      <c r="F101" s="77"/>
      <c r="G101" s="77"/>
      <c r="H101" s="78"/>
    </row>
    <row r="102" spans="1:8" ht="23.25" customHeight="1">
      <c r="A102" s="81" t="s">
        <v>48</v>
      </c>
      <c r="B102" s="76" t="s">
        <v>21</v>
      </c>
      <c r="C102" s="206">
        <v>15601.5</v>
      </c>
      <c r="D102" s="206">
        <v>14829.3</v>
      </c>
      <c r="E102" s="125">
        <f>C102/D102*100</f>
        <v>105.207258602901</v>
      </c>
      <c r="F102" s="77"/>
      <c r="G102" s="77"/>
      <c r="H102" s="78"/>
    </row>
    <row r="103" spans="1:8" ht="39">
      <c r="A103" s="81" t="s">
        <v>49</v>
      </c>
      <c r="B103" s="76" t="s">
        <v>21</v>
      </c>
      <c r="C103" s="206">
        <v>31378</v>
      </c>
      <c r="D103" s="206">
        <v>30430</v>
      </c>
      <c r="E103" s="125">
        <f aca="true" t="shared" si="2" ref="E103:E127">C103/D103*100</f>
        <v>103.11534669733815</v>
      </c>
      <c r="F103" s="77"/>
      <c r="G103" s="77"/>
      <c r="H103" s="78"/>
    </row>
    <row r="104" spans="1:8" ht="38.25">
      <c r="A104" s="71" t="s">
        <v>699</v>
      </c>
      <c r="B104" s="95" t="s">
        <v>21</v>
      </c>
      <c r="C104" s="207"/>
      <c r="D104" s="207"/>
      <c r="E104" s="125"/>
      <c r="F104" s="91"/>
      <c r="G104" s="91"/>
      <c r="H104" s="92"/>
    </row>
    <row r="105" spans="1:8" ht="18.75">
      <c r="A105" s="116" t="s">
        <v>72</v>
      </c>
      <c r="B105" s="102" t="s">
        <v>21</v>
      </c>
      <c r="C105" s="208">
        <v>9142.4</v>
      </c>
      <c r="D105" s="208">
        <v>8641.2</v>
      </c>
      <c r="E105" s="125">
        <f t="shared" si="2"/>
        <v>105.80012035365458</v>
      </c>
      <c r="F105" s="77"/>
      <c r="G105" s="77"/>
      <c r="H105" s="78"/>
    </row>
    <row r="106" spans="1:8" ht="18.75">
      <c r="A106" s="117" t="s">
        <v>73</v>
      </c>
      <c r="B106" s="76" t="s">
        <v>21</v>
      </c>
      <c r="C106" s="209">
        <v>15625</v>
      </c>
      <c r="D106" s="209">
        <v>15116.7</v>
      </c>
      <c r="E106" s="125">
        <f t="shared" si="2"/>
        <v>103.36250636713038</v>
      </c>
      <c r="F106" s="77"/>
      <c r="G106" s="77"/>
      <c r="H106" s="78"/>
    </row>
    <row r="107" spans="1:8" ht="18.75">
      <c r="A107" s="117" t="s">
        <v>5</v>
      </c>
      <c r="B107" s="76" t="s">
        <v>21</v>
      </c>
      <c r="C107" s="206">
        <v>30218</v>
      </c>
      <c r="D107" s="206">
        <v>30654.4</v>
      </c>
      <c r="E107" s="125">
        <f t="shared" si="2"/>
        <v>98.57638707656974</v>
      </c>
      <c r="F107" s="77"/>
      <c r="G107" s="77"/>
      <c r="H107" s="78"/>
    </row>
    <row r="108" spans="1:8" ht="18.75">
      <c r="A108" s="117" t="s">
        <v>37</v>
      </c>
      <c r="B108" s="76" t="s">
        <v>21</v>
      </c>
      <c r="C108" s="206">
        <v>29570.6</v>
      </c>
      <c r="D108" s="206">
        <v>27292</v>
      </c>
      <c r="E108" s="125">
        <f t="shared" si="2"/>
        <v>108.34896673017734</v>
      </c>
      <c r="F108" s="77"/>
      <c r="G108" s="77"/>
      <c r="H108" s="78"/>
    </row>
    <row r="109" spans="1:8" ht="18.75">
      <c r="A109" s="117" t="s">
        <v>24</v>
      </c>
      <c r="B109" s="76" t="s">
        <v>21</v>
      </c>
      <c r="C109" s="206">
        <v>26366.1</v>
      </c>
      <c r="D109" s="206">
        <v>25586.2</v>
      </c>
      <c r="E109" s="125">
        <f t="shared" si="2"/>
        <v>103.04812750623383</v>
      </c>
      <c r="F109" s="77"/>
      <c r="G109" s="77"/>
      <c r="H109" s="78"/>
    </row>
    <row r="110" spans="1:8" ht="57" customHeight="1">
      <c r="A110" s="79" t="s">
        <v>8</v>
      </c>
      <c r="B110" s="76"/>
      <c r="C110" s="206">
        <v>17110.6</v>
      </c>
      <c r="D110" s="206">
        <v>13248.1</v>
      </c>
      <c r="E110" s="125">
        <f t="shared" si="2"/>
        <v>129.15512413100745</v>
      </c>
      <c r="F110" s="77"/>
      <c r="G110" s="77"/>
      <c r="H110" s="78"/>
    </row>
    <row r="111" spans="1:8" ht="18.75">
      <c r="A111" s="117" t="s">
        <v>9</v>
      </c>
      <c r="B111" s="76" t="s">
        <v>21</v>
      </c>
      <c r="C111" s="206">
        <v>49843.3</v>
      </c>
      <c r="D111" s="206">
        <v>47711.2</v>
      </c>
      <c r="E111" s="125">
        <f t="shared" si="2"/>
        <v>104.46876205167761</v>
      </c>
      <c r="F111" s="77"/>
      <c r="G111" s="77"/>
      <c r="H111" s="78"/>
    </row>
    <row r="112" spans="1:8" ht="37.5">
      <c r="A112" s="79" t="s">
        <v>38</v>
      </c>
      <c r="B112" s="76" t="s">
        <v>21</v>
      </c>
      <c r="C112" s="206">
        <v>46316.8</v>
      </c>
      <c r="D112" s="206">
        <v>42793.6</v>
      </c>
      <c r="E112" s="125">
        <f t="shared" si="2"/>
        <v>108.23300680475587</v>
      </c>
      <c r="F112" s="77"/>
      <c r="G112" s="77"/>
      <c r="H112" s="78"/>
    </row>
    <row r="113" spans="1:8" ht="18.75">
      <c r="A113" s="117" t="s">
        <v>39</v>
      </c>
      <c r="B113" s="76" t="s">
        <v>21</v>
      </c>
      <c r="C113" s="206">
        <v>21385.8</v>
      </c>
      <c r="D113" s="206">
        <v>21088.9</v>
      </c>
      <c r="E113" s="125">
        <f t="shared" si="2"/>
        <v>101.40784962705499</v>
      </c>
      <c r="F113" s="77"/>
      <c r="G113" s="77"/>
      <c r="H113" s="78"/>
    </row>
    <row r="114" spans="1:8" ht="18.75">
      <c r="A114" s="117" t="s">
        <v>40</v>
      </c>
      <c r="B114" s="76" t="s">
        <v>21</v>
      </c>
      <c r="C114" s="206">
        <v>24157.5</v>
      </c>
      <c r="D114" s="206">
        <v>23101.3</v>
      </c>
      <c r="E114" s="125">
        <f t="shared" si="2"/>
        <v>104.5720370715068</v>
      </c>
      <c r="F114" s="77"/>
      <c r="G114" s="77"/>
      <c r="H114" s="78"/>
    </row>
    <row r="115" spans="1:8" ht="37.5">
      <c r="A115" s="116" t="s">
        <v>41</v>
      </c>
      <c r="B115" s="76" t="s">
        <v>21</v>
      </c>
      <c r="C115" s="206">
        <v>18968.2</v>
      </c>
      <c r="D115" s="206">
        <v>19484.9</v>
      </c>
      <c r="E115" s="125">
        <f t="shared" si="2"/>
        <v>97.34820296742606</v>
      </c>
      <c r="F115" s="77"/>
      <c r="G115" s="77"/>
      <c r="H115" s="78"/>
    </row>
    <row r="116" spans="1:8" ht="18.75">
      <c r="A116" s="117" t="s">
        <v>10</v>
      </c>
      <c r="B116" s="76" t="s">
        <v>21</v>
      </c>
      <c r="C116" s="206">
        <v>24891.9</v>
      </c>
      <c r="D116" s="206">
        <v>20231.8</v>
      </c>
      <c r="E116" s="125">
        <f t="shared" si="2"/>
        <v>123.03354125683332</v>
      </c>
      <c r="F116" s="77"/>
      <c r="G116" s="77"/>
      <c r="H116" s="78"/>
    </row>
    <row r="117" spans="1:8" ht="75">
      <c r="A117" s="118" t="s">
        <v>42</v>
      </c>
      <c r="B117" s="76" t="s">
        <v>21</v>
      </c>
      <c r="C117" s="206">
        <v>24522.3</v>
      </c>
      <c r="D117" s="206">
        <v>23800.4</v>
      </c>
      <c r="E117" s="125">
        <f t="shared" si="2"/>
        <v>103.03314230012941</v>
      </c>
      <c r="F117" s="77"/>
      <c r="G117" s="77"/>
      <c r="H117" s="78"/>
    </row>
    <row r="118" spans="1:8" ht="37.5">
      <c r="A118" s="118" t="s">
        <v>700</v>
      </c>
      <c r="B118" s="107" t="s">
        <v>21</v>
      </c>
      <c r="C118" s="210">
        <v>18352.9</v>
      </c>
      <c r="D118" s="210">
        <v>15325.6</v>
      </c>
      <c r="E118" s="125">
        <f t="shared" si="2"/>
        <v>119.75322336482748</v>
      </c>
      <c r="F118" s="100"/>
      <c r="G118" s="100"/>
      <c r="H118" s="101"/>
    </row>
    <row r="119" spans="1:8" ht="18.75">
      <c r="A119" s="117" t="s">
        <v>44</v>
      </c>
      <c r="B119" s="76" t="s">
        <v>21</v>
      </c>
      <c r="C119" s="206">
        <v>21352.8</v>
      </c>
      <c r="D119" s="206">
        <v>21515.4</v>
      </c>
      <c r="E119" s="125">
        <f t="shared" si="2"/>
        <v>99.24426224936556</v>
      </c>
      <c r="F119" s="77"/>
      <c r="G119" s="77"/>
      <c r="H119" s="78"/>
    </row>
    <row r="120" spans="1:8" ht="18.75">
      <c r="A120" s="117" t="s">
        <v>45</v>
      </c>
      <c r="B120" s="76" t="s">
        <v>21</v>
      </c>
      <c r="C120" s="206">
        <v>18964.6</v>
      </c>
      <c r="D120" s="206">
        <v>20796.5</v>
      </c>
      <c r="E120" s="125">
        <f t="shared" si="2"/>
        <v>91.1913062294136</v>
      </c>
      <c r="F120" s="77"/>
      <c r="G120" s="77"/>
      <c r="H120" s="78"/>
    </row>
    <row r="121" spans="1:8" ht="18.75">
      <c r="A121" s="117" t="s">
        <v>46</v>
      </c>
      <c r="B121" s="76" t="s">
        <v>21</v>
      </c>
      <c r="C121" s="206">
        <v>34740.2</v>
      </c>
      <c r="D121" s="206">
        <v>30338.1</v>
      </c>
      <c r="E121" s="125">
        <f t="shared" si="2"/>
        <v>114.51013741796618</v>
      </c>
      <c r="F121" s="77"/>
      <c r="G121" s="77"/>
      <c r="H121" s="78"/>
    </row>
    <row r="122" spans="1:8" ht="19.5">
      <c r="A122" s="120" t="s">
        <v>50</v>
      </c>
      <c r="B122" s="76" t="s">
        <v>4</v>
      </c>
      <c r="C122" s="176">
        <v>44.4</v>
      </c>
      <c r="D122" s="176">
        <v>45.6</v>
      </c>
      <c r="E122" s="125">
        <f t="shared" si="2"/>
        <v>97.36842105263158</v>
      </c>
      <c r="F122" s="77"/>
      <c r="G122" s="77"/>
      <c r="H122" s="78"/>
    </row>
    <row r="123" spans="1:8" ht="19.5">
      <c r="A123" s="121" t="s">
        <v>51</v>
      </c>
      <c r="B123" s="76" t="s">
        <v>4</v>
      </c>
      <c r="C123" s="177">
        <v>2916.7</v>
      </c>
      <c r="D123" s="177">
        <v>2908.5</v>
      </c>
      <c r="E123" s="125">
        <f t="shared" si="2"/>
        <v>100.28193226749183</v>
      </c>
      <c r="F123" s="77"/>
      <c r="G123" s="77"/>
      <c r="H123" s="78"/>
    </row>
    <row r="124" spans="1:8" ht="41.25" customHeight="1">
      <c r="A124" s="82" t="s">
        <v>704</v>
      </c>
      <c r="B124" s="76" t="s">
        <v>21</v>
      </c>
      <c r="C124" s="176">
        <v>9407.5</v>
      </c>
      <c r="D124" s="176">
        <v>9298</v>
      </c>
      <c r="E124" s="125">
        <v>107.2</v>
      </c>
      <c r="F124" s="77"/>
      <c r="G124" s="77"/>
      <c r="H124" s="78"/>
    </row>
    <row r="125" spans="1:8" ht="58.5">
      <c r="A125" s="81" t="s">
        <v>52</v>
      </c>
      <c r="B125" s="76" t="s">
        <v>53</v>
      </c>
      <c r="C125" s="172">
        <v>1.65</v>
      </c>
      <c r="D125" s="172">
        <v>1.59</v>
      </c>
      <c r="E125" s="125">
        <f t="shared" si="2"/>
        <v>103.77358490566037</v>
      </c>
      <c r="F125" s="77"/>
      <c r="G125" s="77"/>
      <c r="H125" s="78"/>
    </row>
    <row r="126" spans="1:8" ht="39">
      <c r="A126" s="81" t="s">
        <v>701</v>
      </c>
      <c r="B126" s="76" t="s">
        <v>43</v>
      </c>
      <c r="C126" s="172">
        <v>6.58</v>
      </c>
      <c r="D126" s="172">
        <v>6.46</v>
      </c>
      <c r="E126" s="125">
        <f t="shared" si="2"/>
        <v>101.85758513931889</v>
      </c>
      <c r="F126" s="77"/>
      <c r="G126" s="77"/>
      <c r="H126" s="78"/>
    </row>
    <row r="127" spans="1:8" ht="39">
      <c r="A127" s="81" t="s">
        <v>54</v>
      </c>
      <c r="B127" s="76" t="s">
        <v>16</v>
      </c>
      <c r="C127" s="176">
        <v>21</v>
      </c>
      <c r="D127" s="176">
        <v>20.5</v>
      </c>
      <c r="E127" s="156">
        <f t="shared" si="2"/>
        <v>102.4390243902439</v>
      </c>
      <c r="F127" s="77" t="s">
        <v>729</v>
      </c>
      <c r="G127" s="77"/>
      <c r="H127" s="78"/>
    </row>
    <row r="128" spans="1:8" ht="39">
      <c r="A128" s="81" t="s">
        <v>55</v>
      </c>
      <c r="B128" s="94" t="s">
        <v>56</v>
      </c>
      <c r="C128" s="156">
        <v>0</v>
      </c>
      <c r="D128" s="156">
        <v>0</v>
      </c>
      <c r="E128" s="125"/>
      <c r="F128" s="77"/>
      <c r="G128" s="77"/>
      <c r="H128" s="78"/>
    </row>
    <row r="129" spans="1:8" ht="18.75">
      <c r="A129" s="122" t="s">
        <v>57</v>
      </c>
      <c r="B129" s="94" t="s">
        <v>56</v>
      </c>
      <c r="C129" s="173">
        <v>0</v>
      </c>
      <c r="D129" s="173">
        <v>0</v>
      </c>
      <c r="E129" s="126"/>
      <c r="F129" s="77"/>
      <c r="G129" s="77"/>
      <c r="H129" s="78"/>
    </row>
    <row r="130" spans="1:5" ht="36.75" customHeight="1">
      <c r="A130" s="178"/>
      <c r="B130" s="178"/>
      <c r="C130" s="178"/>
      <c r="D130" s="178"/>
      <c r="E130" s="178"/>
    </row>
  </sheetData>
  <sheetProtection/>
  <mergeCells count="12">
    <mergeCell ref="F5:H5"/>
    <mergeCell ref="A3:A6"/>
    <mergeCell ref="B3:B6"/>
    <mergeCell ref="C3:C6"/>
    <mergeCell ref="D3:D6"/>
    <mergeCell ref="E3:E6"/>
    <mergeCell ref="A48:E48"/>
    <mergeCell ref="A63:E63"/>
    <mergeCell ref="B81:E81"/>
    <mergeCell ref="C65:C80"/>
    <mergeCell ref="D1:E1"/>
    <mergeCell ref="A2:E2"/>
  </mergeCells>
  <printOptions/>
  <pageMargins left="0.984251968503937" right="0.3937007874015748" top="0.1968503937007874" bottom="0.1968503937007874" header="0.5118110236220472" footer="0.31496062992125984"/>
  <pageSetup fitToHeight="4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7"/>
  <sheetViews>
    <sheetView zoomScale="85" zoomScaleNormal="85" zoomScalePageLayoutView="0" workbookViewId="0" topLeftCell="A28">
      <selection activeCell="E65" sqref="E65"/>
    </sheetView>
  </sheetViews>
  <sheetFormatPr defaultColWidth="9.00390625" defaultRowHeight="12.75"/>
  <cols>
    <col min="1" max="1" width="3.125" style="0" customWidth="1"/>
    <col min="2" max="2" width="3.25390625" style="0" hidden="1" customWidth="1"/>
    <col min="3" max="3" width="0" style="0" hidden="1" customWidth="1"/>
    <col min="4" max="4" width="35.875" style="0" customWidth="1"/>
    <col min="5" max="5" width="16.375" style="0" customWidth="1"/>
    <col min="6" max="6" width="14.625" style="0" customWidth="1"/>
    <col min="7" max="7" width="16.375" style="0" customWidth="1"/>
    <col min="8" max="8" width="13.625" style="0" customWidth="1"/>
    <col min="9" max="9" width="17.25390625" style="0" customWidth="1"/>
    <col min="10" max="10" width="13.625" style="0" customWidth="1"/>
    <col min="11" max="11" width="13.375" style="0" customWidth="1"/>
  </cols>
  <sheetData>
    <row r="1" spans="6:11" ht="15.75">
      <c r="F1" s="251" t="s">
        <v>652</v>
      </c>
      <c r="G1" s="251"/>
      <c r="H1" s="251"/>
      <c r="I1" s="251"/>
      <c r="J1" s="251"/>
      <c r="K1" s="251"/>
    </row>
    <row r="2" spans="1:22" ht="15.75" customHeight="1">
      <c r="A2" s="252" t="s">
        <v>653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1:22" ht="15.75" customHeight="1">
      <c r="A3" s="253" t="s">
        <v>654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</row>
    <row r="4" spans="1:22" ht="15.75" customHeight="1">
      <c r="A4" s="254" t="s">
        <v>738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</row>
    <row r="5" spans="1:22" ht="12.75">
      <c r="A5" s="54"/>
      <c r="B5" s="54"/>
      <c r="C5" s="54"/>
      <c r="D5" s="54"/>
      <c r="E5" s="258" t="s">
        <v>655</v>
      </c>
      <c r="F5" s="258"/>
      <c r="G5" s="258"/>
      <c r="H5" s="258"/>
      <c r="I5" s="258"/>
      <c r="J5" s="258"/>
      <c r="K5" s="258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</row>
    <row r="6" spans="1:22" ht="89.25" customHeight="1">
      <c r="A6" s="255"/>
      <c r="B6" s="255"/>
      <c r="C6" s="255"/>
      <c r="D6" s="255"/>
      <c r="E6" s="56" t="s">
        <v>656</v>
      </c>
      <c r="F6" s="56" t="s">
        <v>657</v>
      </c>
      <c r="G6" s="56" t="s">
        <v>658</v>
      </c>
      <c r="H6" s="57" t="s">
        <v>659</v>
      </c>
      <c r="I6" s="56" t="s">
        <v>702</v>
      </c>
      <c r="J6" s="56" t="s">
        <v>703</v>
      </c>
      <c r="K6" s="56" t="s">
        <v>660</v>
      </c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22" ht="15.75">
      <c r="A7" s="245" t="s">
        <v>661</v>
      </c>
      <c r="B7" s="245"/>
      <c r="C7" s="245"/>
      <c r="D7" s="245"/>
      <c r="E7" s="184" t="s">
        <v>667</v>
      </c>
      <c r="F7" s="180">
        <v>321</v>
      </c>
      <c r="G7" s="180">
        <v>330</v>
      </c>
      <c r="H7" s="180">
        <v>-9</v>
      </c>
      <c r="I7" s="181">
        <v>206</v>
      </c>
      <c r="J7" s="180">
        <v>22.6</v>
      </c>
      <c r="K7" s="180">
        <v>0</v>
      </c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</row>
    <row r="8" spans="1:22" ht="15" customHeight="1">
      <c r="A8" s="259" t="s">
        <v>663</v>
      </c>
      <c r="B8" s="260"/>
      <c r="C8" s="260"/>
      <c r="D8" s="261"/>
      <c r="E8" s="179"/>
      <c r="F8" s="182"/>
      <c r="G8" s="182"/>
      <c r="H8" s="182"/>
      <c r="I8" s="183"/>
      <c r="J8" s="182"/>
      <c r="K8" s="182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</row>
    <row r="9" spans="1:22" ht="15.75">
      <c r="A9" s="147"/>
      <c r="B9" s="147"/>
      <c r="C9" s="147"/>
      <c r="D9" s="147" t="s">
        <v>720</v>
      </c>
      <c r="E9" s="179"/>
      <c r="F9" s="182">
        <v>19.1</v>
      </c>
      <c r="G9" s="182">
        <v>16.8</v>
      </c>
      <c r="H9" s="182">
        <v>2.3</v>
      </c>
      <c r="I9" s="183">
        <v>21</v>
      </c>
      <c r="J9" s="182">
        <v>2.7</v>
      </c>
      <c r="K9" s="182">
        <v>0</v>
      </c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</row>
    <row r="10" spans="1:22" ht="15.75">
      <c r="A10" s="147"/>
      <c r="B10" s="147"/>
      <c r="C10" s="147"/>
      <c r="D10" s="147" t="s">
        <v>664</v>
      </c>
      <c r="E10" s="184"/>
      <c r="F10" s="182">
        <v>17</v>
      </c>
      <c r="G10" s="182">
        <v>14.6</v>
      </c>
      <c r="H10" s="182">
        <v>2.3</v>
      </c>
      <c r="I10" s="183">
        <v>10</v>
      </c>
      <c r="J10" s="182">
        <v>1.3</v>
      </c>
      <c r="K10" s="182">
        <v>0</v>
      </c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</row>
    <row r="11" spans="1:22" ht="27" customHeight="1">
      <c r="A11" s="245" t="s">
        <v>665</v>
      </c>
      <c r="B11" s="245"/>
      <c r="C11" s="245"/>
      <c r="D11" s="245"/>
      <c r="E11" s="184" t="s">
        <v>667</v>
      </c>
      <c r="F11" s="179">
        <v>774.8</v>
      </c>
      <c r="G11" s="179">
        <v>403.8</v>
      </c>
      <c r="H11" s="179">
        <v>17</v>
      </c>
      <c r="I11" s="185">
        <v>963</v>
      </c>
      <c r="J11" s="179">
        <v>349.2</v>
      </c>
      <c r="K11" s="179">
        <v>10.2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</row>
    <row r="12" spans="1:22" ht="15.75">
      <c r="A12" s="147"/>
      <c r="B12" s="246" t="s">
        <v>662</v>
      </c>
      <c r="C12" s="246"/>
      <c r="D12" s="246"/>
      <c r="E12" s="184"/>
      <c r="F12" s="184"/>
      <c r="G12" s="184"/>
      <c r="H12" s="184"/>
      <c r="I12" s="186"/>
      <c r="J12" s="184"/>
      <c r="K12" s="18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</row>
    <row r="13" spans="1:22" ht="29.25" customHeight="1">
      <c r="A13" s="249" t="s">
        <v>666</v>
      </c>
      <c r="B13" s="249"/>
      <c r="C13" s="249"/>
      <c r="D13" s="249"/>
      <c r="E13" s="187"/>
      <c r="F13" s="187">
        <v>106.2</v>
      </c>
      <c r="G13" s="187">
        <v>105.5</v>
      </c>
      <c r="H13" s="187">
        <v>4.6</v>
      </c>
      <c r="I13" s="188">
        <v>151</v>
      </c>
      <c r="J13" s="187">
        <v>31.4</v>
      </c>
      <c r="K13" s="187">
        <v>0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.75">
      <c r="A14" s="147"/>
      <c r="B14" s="246" t="s">
        <v>663</v>
      </c>
      <c r="C14" s="246"/>
      <c r="D14" s="246"/>
      <c r="E14" s="184"/>
      <c r="F14" s="184"/>
      <c r="G14" s="184"/>
      <c r="H14" s="184"/>
      <c r="I14" s="186"/>
      <c r="J14" s="184"/>
      <c r="K14" s="18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</row>
    <row r="15" spans="1:22" ht="15.75">
      <c r="A15" s="147"/>
      <c r="B15" s="147"/>
      <c r="C15" s="147"/>
      <c r="D15" s="147" t="s">
        <v>708</v>
      </c>
      <c r="E15" s="184"/>
      <c r="F15" s="184">
        <v>106.2</v>
      </c>
      <c r="G15" s="184">
        <v>105.5</v>
      </c>
      <c r="H15" s="184">
        <v>4.6</v>
      </c>
      <c r="I15" s="186">
        <v>151</v>
      </c>
      <c r="J15" s="184">
        <v>31.4</v>
      </c>
      <c r="K15" s="184">
        <v>0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:22" ht="29.25" customHeight="1">
      <c r="A16" s="249" t="s">
        <v>668</v>
      </c>
      <c r="B16" s="249"/>
      <c r="C16" s="249"/>
      <c r="D16" s="249"/>
      <c r="E16" s="189"/>
      <c r="F16" s="187">
        <v>629.7</v>
      </c>
      <c r="G16" s="187">
        <v>257.9</v>
      </c>
      <c r="H16" s="187">
        <v>13.8</v>
      </c>
      <c r="I16" s="188">
        <v>56</v>
      </c>
      <c r="J16" s="187">
        <v>4</v>
      </c>
      <c r="K16" s="187">
        <v>0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1:22" ht="15.75">
      <c r="A17" s="147"/>
      <c r="B17" s="246" t="s">
        <v>663</v>
      </c>
      <c r="C17" s="246"/>
      <c r="D17" s="246"/>
      <c r="E17" s="190"/>
      <c r="F17" s="184"/>
      <c r="G17" s="184"/>
      <c r="H17" s="184"/>
      <c r="I17" s="186"/>
      <c r="J17" s="184"/>
      <c r="K17" s="18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</row>
    <row r="18" spans="1:22" ht="15.75" customHeight="1">
      <c r="A18" s="147"/>
      <c r="B18" s="147"/>
      <c r="C18" s="147"/>
      <c r="D18" s="147" t="s">
        <v>710</v>
      </c>
      <c r="E18" s="184"/>
      <c r="F18" s="184">
        <v>13.5</v>
      </c>
      <c r="G18" s="184">
        <v>12.7</v>
      </c>
      <c r="H18" s="184">
        <v>0.9</v>
      </c>
      <c r="I18" s="186">
        <v>4</v>
      </c>
      <c r="J18" s="184">
        <v>0.46</v>
      </c>
      <c r="K18" s="184">
        <v>0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</row>
    <row r="19" spans="1:22" ht="46.5" customHeight="1">
      <c r="A19" s="250" t="s">
        <v>669</v>
      </c>
      <c r="B19" s="250"/>
      <c r="C19" s="250"/>
      <c r="D19" s="250"/>
      <c r="E19" s="184"/>
      <c r="F19" s="187">
        <v>2</v>
      </c>
      <c r="G19" s="187">
        <v>1.8</v>
      </c>
      <c r="H19" s="187">
        <v>0.2</v>
      </c>
      <c r="I19" s="188">
        <v>8</v>
      </c>
      <c r="J19" s="187">
        <v>0.8</v>
      </c>
      <c r="K19" s="187">
        <v>0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</row>
    <row r="20" spans="1:22" ht="15.75">
      <c r="A20" s="147"/>
      <c r="B20" s="246" t="s">
        <v>663</v>
      </c>
      <c r="C20" s="246"/>
      <c r="D20" s="246"/>
      <c r="E20" s="184"/>
      <c r="F20" s="184"/>
      <c r="G20" s="184"/>
      <c r="H20" s="184"/>
      <c r="I20" s="186"/>
      <c r="J20" s="184"/>
      <c r="K20" s="18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</row>
    <row r="21" spans="1:22" ht="15.75" customHeight="1">
      <c r="A21" s="147"/>
      <c r="B21" s="147"/>
      <c r="C21" s="147"/>
      <c r="D21" s="147" t="s">
        <v>711</v>
      </c>
      <c r="E21" s="184"/>
      <c r="F21" s="184">
        <v>2</v>
      </c>
      <c r="G21" s="184">
        <v>1.8</v>
      </c>
      <c r="H21" s="184">
        <v>0.2</v>
      </c>
      <c r="I21" s="186">
        <v>8</v>
      </c>
      <c r="J21" s="184">
        <v>0.8</v>
      </c>
      <c r="K21" s="184">
        <v>0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</row>
    <row r="22" spans="1:22" s="58" customFormat="1" ht="15.75">
      <c r="A22" s="249" t="s">
        <v>670</v>
      </c>
      <c r="B22" s="249"/>
      <c r="C22" s="249"/>
      <c r="D22" s="249"/>
      <c r="E22" s="184"/>
      <c r="F22" s="187">
        <v>31</v>
      </c>
      <c r="G22" s="187">
        <v>30.7</v>
      </c>
      <c r="H22" s="187">
        <v>0.3</v>
      </c>
      <c r="I22" s="188">
        <v>8</v>
      </c>
      <c r="J22" s="187">
        <v>0.9</v>
      </c>
      <c r="K22" s="187">
        <v>0</v>
      </c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</row>
    <row r="23" spans="1:22" s="58" customFormat="1" ht="16.5" customHeight="1">
      <c r="A23" s="147"/>
      <c r="B23" s="246" t="s">
        <v>663</v>
      </c>
      <c r="C23" s="246"/>
      <c r="D23" s="246"/>
      <c r="E23" s="179"/>
      <c r="F23" s="184"/>
      <c r="G23" s="184"/>
      <c r="H23" s="184"/>
      <c r="I23" s="186"/>
      <c r="J23" s="184"/>
      <c r="K23" s="184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</row>
    <row r="24" spans="1:22" s="58" customFormat="1" ht="15.75">
      <c r="A24" s="147"/>
      <c r="B24" s="148"/>
      <c r="C24" s="148"/>
      <c r="D24" s="147" t="s">
        <v>712</v>
      </c>
      <c r="E24" s="184"/>
      <c r="F24" s="184">
        <v>31</v>
      </c>
      <c r="G24" s="184">
        <v>30.7</v>
      </c>
      <c r="H24" s="184">
        <v>0.3</v>
      </c>
      <c r="I24" s="186">
        <v>8</v>
      </c>
      <c r="J24" s="184">
        <v>0.9</v>
      </c>
      <c r="K24" s="184">
        <v>0</v>
      </c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</row>
    <row r="25" spans="1:22" s="58" customFormat="1" ht="15.75">
      <c r="A25" s="250" t="s">
        <v>671</v>
      </c>
      <c r="B25" s="250"/>
      <c r="C25" s="250"/>
      <c r="D25" s="250"/>
      <c r="E25" s="187"/>
      <c r="F25" s="187">
        <v>6</v>
      </c>
      <c r="G25" s="187">
        <v>8</v>
      </c>
      <c r="H25" s="187">
        <v>-2</v>
      </c>
      <c r="I25" s="188">
        <v>3</v>
      </c>
      <c r="J25" s="187">
        <v>0.3</v>
      </c>
      <c r="K25" s="187">
        <v>0</v>
      </c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</row>
    <row r="26" spans="1:22" s="58" customFormat="1" ht="15.75">
      <c r="A26" s="149"/>
      <c r="B26" s="149"/>
      <c r="C26" s="149"/>
      <c r="D26" s="149" t="s">
        <v>663</v>
      </c>
      <c r="E26" s="184"/>
      <c r="F26" s="184"/>
      <c r="G26" s="184"/>
      <c r="H26" s="184"/>
      <c r="I26" s="186"/>
      <c r="J26" s="184"/>
      <c r="K26" s="184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</row>
    <row r="27" spans="1:22" s="58" customFormat="1" ht="15.75">
      <c r="A27" s="147"/>
      <c r="B27" s="147"/>
      <c r="C27" s="147"/>
      <c r="D27" s="147" t="s">
        <v>728</v>
      </c>
      <c r="E27" s="184"/>
      <c r="F27" s="184">
        <v>6</v>
      </c>
      <c r="G27" s="184">
        <v>8</v>
      </c>
      <c r="H27" s="184">
        <v>-2</v>
      </c>
      <c r="I27" s="186">
        <v>3</v>
      </c>
      <c r="J27" s="184">
        <v>0.3</v>
      </c>
      <c r="K27" s="184">
        <v>0</v>
      </c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</row>
    <row r="28" spans="1:22" ht="30.75" customHeight="1">
      <c r="A28" s="245" t="s">
        <v>672</v>
      </c>
      <c r="B28" s="245"/>
      <c r="C28" s="245"/>
      <c r="D28" s="245"/>
      <c r="E28" s="184" t="s">
        <v>667</v>
      </c>
      <c r="F28" s="179">
        <v>269.8</v>
      </c>
      <c r="G28" s="179">
        <v>279.5</v>
      </c>
      <c r="H28" s="179">
        <v>-9.7</v>
      </c>
      <c r="I28" s="185">
        <v>361</v>
      </c>
      <c r="J28" s="179">
        <v>128.1</v>
      </c>
      <c r="K28" s="179">
        <v>2</v>
      </c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</row>
    <row r="29" spans="1:22" ht="15.75">
      <c r="A29" s="248" t="s">
        <v>663</v>
      </c>
      <c r="B29" s="248"/>
      <c r="C29" s="248"/>
      <c r="D29" s="248"/>
      <c r="E29" s="184"/>
      <c r="F29" s="184"/>
      <c r="G29" s="184"/>
      <c r="H29" s="184"/>
      <c r="I29" s="186"/>
      <c r="J29" s="184"/>
      <c r="K29" s="18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</row>
    <row r="30" spans="1:22" ht="15.75">
      <c r="A30" s="147"/>
      <c r="B30" s="147"/>
      <c r="C30" s="147"/>
      <c r="D30" s="147" t="s">
        <v>734</v>
      </c>
      <c r="E30" s="184"/>
      <c r="F30" s="184">
        <v>37.7</v>
      </c>
      <c r="G30" s="184">
        <v>36.1</v>
      </c>
      <c r="H30" s="184">
        <v>1.5</v>
      </c>
      <c r="I30" s="186">
        <v>60</v>
      </c>
      <c r="J30" s="184">
        <v>15.5</v>
      </c>
      <c r="K30" s="184">
        <v>0</v>
      </c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5.75">
      <c r="A31" s="147"/>
      <c r="B31" s="147"/>
      <c r="C31" s="147"/>
      <c r="D31" s="147" t="s">
        <v>717</v>
      </c>
      <c r="E31" s="184"/>
      <c r="F31" s="184">
        <v>131.5</v>
      </c>
      <c r="G31" s="184">
        <v>145.6</v>
      </c>
      <c r="H31" s="184">
        <v>-14</v>
      </c>
      <c r="I31" s="186">
        <v>71</v>
      </c>
      <c r="J31" s="184">
        <v>20.8</v>
      </c>
      <c r="K31" s="184">
        <v>0</v>
      </c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22" ht="15.75">
      <c r="A32" s="245" t="s">
        <v>73</v>
      </c>
      <c r="B32" s="245"/>
      <c r="C32" s="245"/>
      <c r="D32" s="245"/>
      <c r="E32" s="184" t="s">
        <v>667</v>
      </c>
      <c r="F32" s="179">
        <v>0</v>
      </c>
      <c r="G32" s="179">
        <v>0</v>
      </c>
      <c r="H32" s="179">
        <v>0</v>
      </c>
      <c r="I32" s="185">
        <v>8</v>
      </c>
      <c r="J32" s="179">
        <v>1.5</v>
      </c>
      <c r="K32" s="179">
        <v>0</v>
      </c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</row>
    <row r="33" spans="1:22" ht="15.75">
      <c r="A33" s="147"/>
      <c r="B33" s="246" t="s">
        <v>663</v>
      </c>
      <c r="C33" s="246"/>
      <c r="D33" s="246"/>
      <c r="E33" s="184"/>
      <c r="F33" s="184"/>
      <c r="G33" s="184"/>
      <c r="H33" s="184"/>
      <c r="I33" s="186"/>
      <c r="J33" s="184"/>
      <c r="K33" s="18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</row>
    <row r="34" spans="1:22" ht="15.75">
      <c r="A34" s="147"/>
      <c r="B34" s="147"/>
      <c r="C34" s="147"/>
      <c r="D34" s="147" t="s">
        <v>721</v>
      </c>
      <c r="E34" s="184"/>
      <c r="F34" s="184">
        <v>0</v>
      </c>
      <c r="G34" s="184">
        <v>0</v>
      </c>
      <c r="H34" s="184">
        <v>0</v>
      </c>
      <c r="I34" s="186">
        <v>8</v>
      </c>
      <c r="J34" s="184">
        <v>1.5</v>
      </c>
      <c r="K34" s="184">
        <v>0</v>
      </c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ht="15.75">
      <c r="A35" s="245" t="s">
        <v>673</v>
      </c>
      <c r="B35" s="245"/>
      <c r="C35" s="245"/>
      <c r="D35" s="245"/>
      <c r="E35" s="184" t="s">
        <v>667</v>
      </c>
      <c r="F35" s="179">
        <v>27.2</v>
      </c>
      <c r="G35" s="179">
        <v>25.7</v>
      </c>
      <c r="H35" s="179">
        <v>1.5</v>
      </c>
      <c r="I35" s="185">
        <v>61</v>
      </c>
      <c r="J35" s="179">
        <v>19.3</v>
      </c>
      <c r="K35" s="179">
        <v>0</v>
      </c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15.75">
      <c r="A36" s="147"/>
      <c r="B36" s="246" t="s">
        <v>663</v>
      </c>
      <c r="C36" s="246"/>
      <c r="D36" s="246"/>
      <c r="E36" s="184"/>
      <c r="F36" s="184"/>
      <c r="G36" s="184"/>
      <c r="H36" s="184"/>
      <c r="I36" s="186"/>
      <c r="J36" s="184"/>
      <c r="K36" s="18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22" ht="15.75">
      <c r="A37" s="147"/>
      <c r="B37" s="147"/>
      <c r="C37" s="147"/>
      <c r="D37" s="147" t="s">
        <v>674</v>
      </c>
      <c r="E37" s="184"/>
      <c r="F37" s="184">
        <v>6.6</v>
      </c>
      <c r="G37" s="184">
        <v>6.1</v>
      </c>
      <c r="H37" s="184">
        <v>0.5</v>
      </c>
      <c r="I37" s="186">
        <v>3</v>
      </c>
      <c r="J37" s="184">
        <v>0.5</v>
      </c>
      <c r="K37" s="184">
        <v>0</v>
      </c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  <row r="38" spans="1:22" ht="15.75">
      <c r="A38" s="245" t="s">
        <v>675</v>
      </c>
      <c r="B38" s="245"/>
      <c r="C38" s="245"/>
      <c r="D38" s="245"/>
      <c r="E38" s="184" t="s">
        <v>667</v>
      </c>
      <c r="F38" s="179">
        <v>73.9</v>
      </c>
      <c r="G38" s="179">
        <v>56.3</v>
      </c>
      <c r="H38" s="179">
        <v>16.6</v>
      </c>
      <c r="I38" s="185">
        <v>1595</v>
      </c>
      <c r="J38" s="179">
        <v>954</v>
      </c>
      <c r="K38" s="179">
        <v>23</v>
      </c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</row>
    <row r="39" spans="1:22" ht="15.75">
      <c r="A39" s="147"/>
      <c r="B39" s="246" t="s">
        <v>663</v>
      </c>
      <c r="C39" s="246"/>
      <c r="D39" s="246"/>
      <c r="E39" s="190"/>
      <c r="F39" s="184"/>
      <c r="G39" s="184"/>
      <c r="H39" s="184"/>
      <c r="I39" s="186"/>
      <c r="J39" s="184"/>
      <c r="K39" s="18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</row>
    <row r="40" spans="1:22" ht="15.75">
      <c r="A40" s="147"/>
      <c r="B40" s="147"/>
      <c r="C40" s="147"/>
      <c r="D40" s="147" t="s">
        <v>735</v>
      </c>
      <c r="E40" s="184"/>
      <c r="F40" s="184">
        <v>14.5</v>
      </c>
      <c r="G40" s="184">
        <v>12.9</v>
      </c>
      <c r="H40" s="184">
        <v>0.6</v>
      </c>
      <c r="I40" s="186">
        <v>10</v>
      </c>
      <c r="J40" s="184">
        <v>1.5</v>
      </c>
      <c r="K40" s="184">
        <v>0</v>
      </c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</row>
    <row r="41" spans="1:22" ht="15.75">
      <c r="A41" s="245" t="s">
        <v>676</v>
      </c>
      <c r="B41" s="245"/>
      <c r="C41" s="245"/>
      <c r="D41" s="245"/>
      <c r="E41" s="184" t="s">
        <v>667</v>
      </c>
      <c r="F41" s="179">
        <v>873.8</v>
      </c>
      <c r="G41" s="179">
        <v>776.3</v>
      </c>
      <c r="H41" s="179">
        <v>46.2</v>
      </c>
      <c r="I41" s="185">
        <v>488</v>
      </c>
      <c r="J41" s="179">
        <v>100.2</v>
      </c>
      <c r="K41" s="179">
        <v>1</v>
      </c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</row>
    <row r="42" spans="1:22" ht="15.75">
      <c r="A42" s="147"/>
      <c r="B42" s="246" t="s">
        <v>663</v>
      </c>
      <c r="C42" s="246"/>
      <c r="D42" s="246"/>
      <c r="E42" s="184"/>
      <c r="F42" s="184"/>
      <c r="G42" s="184"/>
      <c r="H42" s="184"/>
      <c r="I42" s="186"/>
      <c r="J42" s="184"/>
      <c r="K42" s="18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</row>
    <row r="43" spans="1:22" ht="15.75">
      <c r="A43" s="147"/>
      <c r="B43" s="147"/>
      <c r="C43" s="147"/>
      <c r="D43" s="147" t="s">
        <v>713</v>
      </c>
      <c r="E43" s="184"/>
      <c r="F43" s="184">
        <v>56</v>
      </c>
      <c r="G43" s="184">
        <v>47</v>
      </c>
      <c r="H43" s="184">
        <v>9</v>
      </c>
      <c r="I43" s="186">
        <v>11</v>
      </c>
      <c r="J43" s="184">
        <v>1.3</v>
      </c>
      <c r="K43" s="184">
        <v>0</v>
      </c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</row>
    <row r="44" spans="1:22" ht="15.75">
      <c r="A44" s="147"/>
      <c r="B44" s="147"/>
      <c r="C44" s="147"/>
      <c r="D44" s="147" t="s">
        <v>677</v>
      </c>
      <c r="E44" s="184"/>
      <c r="F44" s="184">
        <v>191.6</v>
      </c>
      <c r="G44" s="184">
        <v>152.6</v>
      </c>
      <c r="H44" s="184">
        <v>7.6</v>
      </c>
      <c r="I44" s="186">
        <v>84</v>
      </c>
      <c r="J44" s="184">
        <v>16</v>
      </c>
      <c r="K44" s="184">
        <v>0</v>
      </c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</row>
    <row r="45" spans="1:22" ht="17.25" customHeight="1">
      <c r="A45" s="245" t="s">
        <v>678</v>
      </c>
      <c r="B45" s="245"/>
      <c r="C45" s="245"/>
      <c r="D45" s="245"/>
      <c r="E45" s="184" t="s">
        <v>667</v>
      </c>
      <c r="F45" s="191">
        <v>365.6</v>
      </c>
      <c r="G45" s="191">
        <v>348.1</v>
      </c>
      <c r="H45" s="191">
        <v>17</v>
      </c>
      <c r="I45" s="192">
        <v>4064</v>
      </c>
      <c r="J45" s="191">
        <v>1341.8</v>
      </c>
      <c r="K45" s="191">
        <v>8.2</v>
      </c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</row>
    <row r="46" spans="1:22" ht="15.75">
      <c r="A46" s="147"/>
      <c r="B46" s="246" t="s">
        <v>663</v>
      </c>
      <c r="C46" s="246"/>
      <c r="D46" s="246"/>
      <c r="E46" s="184"/>
      <c r="F46" s="184"/>
      <c r="G46" s="184"/>
      <c r="H46" s="184"/>
      <c r="I46" s="186"/>
      <c r="J46" s="184"/>
      <c r="K46" s="18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</row>
    <row r="47" spans="1:22" ht="15.75">
      <c r="A47" s="147"/>
      <c r="B47" s="147"/>
      <c r="C47" s="147"/>
      <c r="D47" s="147" t="s">
        <v>730</v>
      </c>
      <c r="E47" s="184"/>
      <c r="F47" s="184">
        <v>39.6</v>
      </c>
      <c r="G47" s="184">
        <v>35.6</v>
      </c>
      <c r="H47" s="184">
        <v>4</v>
      </c>
      <c r="I47" s="186">
        <v>90</v>
      </c>
      <c r="J47" s="184">
        <v>19.6</v>
      </c>
      <c r="K47" s="184">
        <v>0</v>
      </c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</row>
    <row r="48" spans="1:22" ht="15.75">
      <c r="A48" s="147"/>
      <c r="B48" s="147"/>
      <c r="C48" s="147"/>
      <c r="D48" s="147" t="s">
        <v>679</v>
      </c>
      <c r="E48" s="184"/>
      <c r="F48" s="184">
        <v>35.8</v>
      </c>
      <c r="G48" s="184">
        <v>34.7</v>
      </c>
      <c r="H48" s="184">
        <v>0.7</v>
      </c>
      <c r="I48" s="186">
        <v>43</v>
      </c>
      <c r="J48" s="184">
        <v>12</v>
      </c>
      <c r="K48" s="184">
        <v>0</v>
      </c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</row>
    <row r="49" spans="1:22" ht="15.75">
      <c r="A49" s="247" t="s">
        <v>680</v>
      </c>
      <c r="B49" s="247"/>
      <c r="C49" s="247"/>
      <c r="D49" s="247"/>
      <c r="E49" s="150"/>
      <c r="F49" s="150">
        <f aca="true" t="shared" si="0" ref="F49:K49">F7+F11+F28+F32+F35+F38+F41+F45</f>
        <v>2706.1</v>
      </c>
      <c r="G49" s="150">
        <f t="shared" si="0"/>
        <v>2219.7</v>
      </c>
      <c r="H49" s="150">
        <f t="shared" si="0"/>
        <v>79.60000000000001</v>
      </c>
      <c r="I49" s="150">
        <f t="shared" si="0"/>
        <v>7746</v>
      </c>
      <c r="J49" s="150">
        <f t="shared" si="0"/>
        <v>2916.7</v>
      </c>
      <c r="K49" s="150">
        <f t="shared" si="0"/>
        <v>44.400000000000006</v>
      </c>
      <c r="L49" s="54"/>
      <c r="M49" s="54"/>
      <c r="N49" s="60"/>
      <c r="O49" s="54"/>
      <c r="P49" s="54"/>
      <c r="Q49" s="54"/>
      <c r="R49" s="54"/>
      <c r="S49" s="54"/>
      <c r="T49" s="54"/>
      <c r="U49" s="54"/>
      <c r="V49" s="54"/>
    </row>
    <row r="50" spans="1:22" ht="14.25" customHeight="1">
      <c r="A50" s="257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</row>
    <row r="51" spans="1:22" ht="12.75">
      <c r="A51" s="256"/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</row>
    <row r="52" spans="1:22" ht="12.7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</row>
    <row r="53" spans="1:22" ht="12.75">
      <c r="A53" s="54"/>
      <c r="B53" s="54"/>
      <c r="C53" s="54"/>
      <c r="D53" s="54"/>
      <c r="E53" s="54"/>
      <c r="F53" s="54"/>
      <c r="G53" s="54"/>
      <c r="H53" s="55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</row>
    <row r="54" spans="1:22" ht="12.75">
      <c r="A54" s="54"/>
      <c r="B54" s="54"/>
      <c r="C54" s="54"/>
      <c r="D54" s="54"/>
      <c r="E54" s="54"/>
      <c r="F54" s="54"/>
      <c r="G54" s="54"/>
      <c r="H54" s="55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</row>
    <row r="55" spans="1:22" ht="12.75">
      <c r="A55" s="54"/>
      <c r="B55" s="54"/>
      <c r="C55" s="54"/>
      <c r="D55" s="54"/>
      <c r="E55" s="54"/>
      <c r="F55" s="54"/>
      <c r="G55" s="54"/>
      <c r="H55" s="55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</row>
    <row r="56" spans="1:22" ht="12.75">
      <c r="A56" s="54"/>
      <c r="B56" s="54"/>
      <c r="C56" s="54"/>
      <c r="D56" s="54"/>
      <c r="E56" s="54"/>
      <c r="F56" s="54"/>
      <c r="G56" s="54"/>
      <c r="H56" s="55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</row>
    <row r="57" spans="1:22" ht="12.75">
      <c r="A57" s="54"/>
      <c r="B57" s="54"/>
      <c r="C57" s="54"/>
      <c r="D57" s="54"/>
      <c r="E57" s="54"/>
      <c r="F57" s="54"/>
      <c r="G57" s="54"/>
      <c r="H57" s="55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</row>
  </sheetData>
  <sheetProtection/>
  <mergeCells count="34">
    <mergeCell ref="A50:K50"/>
    <mergeCell ref="A51:K51"/>
    <mergeCell ref="E5:K5"/>
    <mergeCell ref="A8:D8"/>
    <mergeCell ref="A13:D13"/>
    <mergeCell ref="B14:D14"/>
    <mergeCell ref="A19:D19"/>
    <mergeCell ref="F1:K1"/>
    <mergeCell ref="A2:K2"/>
    <mergeCell ref="A3:K3"/>
    <mergeCell ref="A4:K4"/>
    <mergeCell ref="A11:D11"/>
    <mergeCell ref="B12:D12"/>
    <mergeCell ref="A6:D6"/>
    <mergeCell ref="A7:D7"/>
    <mergeCell ref="B20:D20"/>
    <mergeCell ref="A22:D22"/>
    <mergeCell ref="B23:D23"/>
    <mergeCell ref="A16:D16"/>
    <mergeCell ref="B17:D17"/>
    <mergeCell ref="A25:D25"/>
    <mergeCell ref="A28:D28"/>
    <mergeCell ref="A29:D29"/>
    <mergeCell ref="A35:D35"/>
    <mergeCell ref="A32:D32"/>
    <mergeCell ref="B33:D33"/>
    <mergeCell ref="B42:D42"/>
    <mergeCell ref="A45:D45"/>
    <mergeCell ref="B46:D46"/>
    <mergeCell ref="A49:D49"/>
    <mergeCell ref="B36:D36"/>
    <mergeCell ref="A38:D38"/>
    <mergeCell ref="B39:D39"/>
    <mergeCell ref="A41:D41"/>
  </mergeCells>
  <printOptions/>
  <pageMargins left="0.7874015748031497" right="0.3937007874015748" top="0.3937007874015748" bottom="0.3937007874015748" header="0.5118110236220472" footer="0.5118110236220472"/>
  <pageSetup fitToHeight="2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738"/>
  <sheetViews>
    <sheetView zoomScale="80" zoomScaleNormal="80" zoomScalePageLayoutView="0" workbookViewId="0" topLeftCell="A266">
      <selection activeCell="F307" sqref="F307"/>
    </sheetView>
  </sheetViews>
  <sheetFormatPr defaultColWidth="9.00390625" defaultRowHeight="12.75"/>
  <cols>
    <col min="1" max="1" width="57.375" style="1" customWidth="1"/>
    <col min="2" max="2" width="14.75390625" style="1" customWidth="1"/>
    <col min="3" max="5" width="12.375" style="1" customWidth="1"/>
    <col min="6" max="6" width="12.75390625" style="1" customWidth="1"/>
    <col min="7" max="7" width="15.00390625" style="1" customWidth="1"/>
    <col min="8" max="8" width="14.875" style="1" customWidth="1"/>
    <col min="9" max="9" width="13.75390625" style="1" customWidth="1"/>
  </cols>
  <sheetData>
    <row r="2" spans="1:9" ht="56.25" customHeight="1">
      <c r="A2" s="275" t="s">
        <v>736</v>
      </c>
      <c r="B2" s="275"/>
      <c r="C2" s="275"/>
      <c r="D2" s="275"/>
      <c r="E2" s="275"/>
      <c r="F2" s="275"/>
      <c r="G2" s="275"/>
      <c r="H2" s="275"/>
      <c r="I2" s="275"/>
    </row>
    <row r="3" spans="1:9" ht="18" hidden="1">
      <c r="A3" s="275" t="s">
        <v>74</v>
      </c>
      <c r="B3" s="275"/>
      <c r="C3" s="275"/>
      <c r="D3" s="275"/>
      <c r="E3" s="275"/>
      <c r="F3" s="275"/>
      <c r="G3" s="275"/>
      <c r="H3" s="275"/>
      <c r="I3" s="275"/>
    </row>
    <row r="4" ht="15">
      <c r="B4" s="2"/>
    </row>
    <row r="5" spans="1:23" ht="49.5" customHeight="1">
      <c r="A5" s="276" t="s">
        <v>75</v>
      </c>
      <c r="B5" s="277" t="s">
        <v>76</v>
      </c>
      <c r="C5" s="276" t="s">
        <v>77</v>
      </c>
      <c r="D5" s="276"/>
      <c r="E5" s="276"/>
      <c r="F5" s="276" t="s">
        <v>78</v>
      </c>
      <c r="G5" s="276" t="s">
        <v>79</v>
      </c>
      <c r="H5" s="276"/>
      <c r="I5" s="276" t="s">
        <v>80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4.5" customHeight="1">
      <c r="A6" s="276"/>
      <c r="B6" s="277"/>
      <c r="C6" s="276"/>
      <c r="D6" s="276"/>
      <c r="E6" s="276"/>
      <c r="F6" s="276"/>
      <c r="G6" s="276" t="s">
        <v>81</v>
      </c>
      <c r="H6" s="276" t="s">
        <v>82</v>
      </c>
      <c r="I6" s="27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0.75" customHeight="1">
      <c r="A7" s="276"/>
      <c r="B7" s="278"/>
      <c r="C7" s="276"/>
      <c r="D7" s="276"/>
      <c r="E7" s="276"/>
      <c r="F7" s="276"/>
      <c r="G7" s="276"/>
      <c r="H7" s="276"/>
      <c r="I7" s="276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81" customHeight="1">
      <c r="A8" s="276"/>
      <c r="B8" s="278"/>
      <c r="C8" s="3" t="s">
        <v>1</v>
      </c>
      <c r="D8" s="5" t="s">
        <v>722</v>
      </c>
      <c r="E8" s="5" t="s">
        <v>723</v>
      </c>
      <c r="F8" s="276"/>
      <c r="G8" s="276"/>
      <c r="H8" s="276"/>
      <c r="I8" s="276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52.5" customHeight="1">
      <c r="A9" s="8" t="s">
        <v>83</v>
      </c>
      <c r="B9" s="6" t="s">
        <v>84</v>
      </c>
      <c r="C9" s="3">
        <v>1</v>
      </c>
      <c r="D9" s="3">
        <v>2</v>
      </c>
      <c r="E9" s="3">
        <v>3</v>
      </c>
      <c r="F9" s="7">
        <v>4</v>
      </c>
      <c r="G9" s="8">
        <v>5</v>
      </c>
      <c r="H9" s="8">
        <v>6</v>
      </c>
      <c r="I9" s="3" t="s">
        <v>85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8.75">
      <c r="A10" s="262" t="s">
        <v>86</v>
      </c>
      <c r="B10" s="263"/>
      <c r="C10" s="263"/>
      <c r="D10" s="263"/>
      <c r="E10" s="263"/>
      <c r="F10" s="263"/>
      <c r="G10" s="263"/>
      <c r="H10" s="263"/>
      <c r="I10" s="26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9" ht="18.75" hidden="1">
      <c r="A11" s="265"/>
      <c r="B11" s="266"/>
      <c r="C11" s="266"/>
      <c r="D11" s="266"/>
      <c r="E11" s="266"/>
      <c r="F11" s="266"/>
      <c r="G11" s="266"/>
      <c r="H11" s="266"/>
      <c r="I11" s="267"/>
    </row>
    <row r="12" spans="1:9" ht="18.75">
      <c r="A12" s="268" t="s">
        <v>87</v>
      </c>
      <c r="B12" s="269"/>
      <c r="C12" s="269"/>
      <c r="D12" s="269"/>
      <c r="E12" s="269"/>
      <c r="F12" s="269"/>
      <c r="G12" s="269"/>
      <c r="H12" s="269"/>
      <c r="I12" s="270"/>
    </row>
    <row r="13" spans="1:9" ht="35.25" customHeight="1">
      <c r="A13" s="9" t="s">
        <v>724</v>
      </c>
      <c r="B13" s="10" t="s">
        <v>88</v>
      </c>
      <c r="C13" s="11"/>
      <c r="D13" s="11"/>
      <c r="E13" s="11"/>
      <c r="F13" s="47"/>
      <c r="G13" s="199"/>
      <c r="H13" s="199"/>
      <c r="I13" s="200"/>
    </row>
    <row r="14" spans="1:9" ht="47.25" customHeight="1" hidden="1">
      <c r="A14" s="12" t="s">
        <v>89</v>
      </c>
      <c r="B14" s="13" t="s">
        <v>90</v>
      </c>
      <c r="C14" s="14"/>
      <c r="D14" s="14"/>
      <c r="E14" s="14"/>
      <c r="F14" s="15"/>
      <c r="G14" s="16"/>
      <c r="H14" s="16"/>
      <c r="I14" s="132" t="e">
        <f aca="true" t="shared" si="0" ref="I14:I23">G14/H14*100</f>
        <v>#DIV/0!</v>
      </c>
    </row>
    <row r="15" spans="1:9" ht="15.75" customHeight="1" hidden="1">
      <c r="A15" s="17" t="s">
        <v>91</v>
      </c>
      <c r="B15" s="18" t="s">
        <v>92</v>
      </c>
      <c r="C15" s="14" t="s">
        <v>93</v>
      </c>
      <c r="D15" s="14"/>
      <c r="E15" s="14"/>
      <c r="F15" s="19">
        <v>39.05</v>
      </c>
      <c r="G15" s="16"/>
      <c r="H15" s="16"/>
      <c r="I15" s="132" t="e">
        <f t="shared" si="0"/>
        <v>#DIV/0!</v>
      </c>
    </row>
    <row r="16" spans="1:9" ht="15.75" customHeight="1" hidden="1">
      <c r="A16" s="17" t="s">
        <v>94</v>
      </c>
      <c r="B16" s="18" t="s">
        <v>95</v>
      </c>
      <c r="C16" s="14" t="s">
        <v>93</v>
      </c>
      <c r="D16" s="14"/>
      <c r="E16" s="14"/>
      <c r="F16" s="19">
        <v>54.96</v>
      </c>
      <c r="G16" s="16"/>
      <c r="H16" s="16"/>
      <c r="I16" s="132" t="e">
        <f t="shared" si="0"/>
        <v>#DIV/0!</v>
      </c>
    </row>
    <row r="17" spans="1:9" ht="15.75" customHeight="1" hidden="1">
      <c r="A17" s="17" t="s">
        <v>96</v>
      </c>
      <c r="B17" s="18" t="s">
        <v>97</v>
      </c>
      <c r="C17" s="14" t="s">
        <v>93</v>
      </c>
      <c r="D17" s="14"/>
      <c r="E17" s="14"/>
      <c r="F17" s="19">
        <v>30</v>
      </c>
      <c r="G17" s="16"/>
      <c r="H17" s="16"/>
      <c r="I17" s="132" t="e">
        <f t="shared" si="0"/>
        <v>#DIV/0!</v>
      </c>
    </row>
    <row r="18" spans="1:9" ht="15.75" customHeight="1" hidden="1">
      <c r="A18" s="17" t="s">
        <v>98</v>
      </c>
      <c r="B18" s="18" t="s">
        <v>99</v>
      </c>
      <c r="C18" s="14" t="s">
        <v>93</v>
      </c>
      <c r="D18" s="14"/>
      <c r="E18" s="14"/>
      <c r="F18" s="19">
        <v>41.32</v>
      </c>
      <c r="G18" s="16"/>
      <c r="H18" s="16"/>
      <c r="I18" s="132" t="e">
        <f t="shared" si="0"/>
        <v>#DIV/0!</v>
      </c>
    </row>
    <row r="19" spans="1:9" ht="15.75" customHeight="1" hidden="1">
      <c r="A19" s="17" t="s">
        <v>100</v>
      </c>
      <c r="B19" s="18" t="s">
        <v>101</v>
      </c>
      <c r="C19" s="14" t="s">
        <v>93</v>
      </c>
      <c r="D19" s="14"/>
      <c r="E19" s="14"/>
      <c r="F19" s="19">
        <v>43.76</v>
      </c>
      <c r="G19" s="16"/>
      <c r="H19" s="16"/>
      <c r="I19" s="132" t="e">
        <f t="shared" si="0"/>
        <v>#DIV/0!</v>
      </c>
    </row>
    <row r="20" spans="1:9" ht="15.75" customHeight="1" hidden="1">
      <c r="A20" s="12" t="s">
        <v>102</v>
      </c>
      <c r="B20" s="13" t="s">
        <v>103</v>
      </c>
      <c r="C20" s="14"/>
      <c r="D20" s="14"/>
      <c r="E20" s="14"/>
      <c r="F20" s="15"/>
      <c r="G20" s="16"/>
      <c r="H20" s="16"/>
      <c r="I20" s="132" t="e">
        <f t="shared" si="0"/>
        <v>#DIV/0!</v>
      </c>
    </row>
    <row r="21" spans="1:9" ht="15.75" customHeight="1" hidden="1">
      <c r="A21" s="17" t="s">
        <v>104</v>
      </c>
      <c r="B21" s="18" t="s">
        <v>105</v>
      </c>
      <c r="C21" s="14" t="s">
        <v>93</v>
      </c>
      <c r="D21" s="14"/>
      <c r="E21" s="14"/>
      <c r="F21" s="19">
        <v>18.39</v>
      </c>
      <c r="G21" s="16"/>
      <c r="H21" s="16"/>
      <c r="I21" s="132" t="e">
        <f t="shared" si="0"/>
        <v>#DIV/0!</v>
      </c>
    </row>
    <row r="22" spans="1:9" ht="31.5" customHeight="1" hidden="1">
      <c r="A22" s="12" t="s">
        <v>106</v>
      </c>
      <c r="B22" s="13" t="s">
        <v>107</v>
      </c>
      <c r="C22" s="14"/>
      <c r="D22" s="14"/>
      <c r="E22" s="14"/>
      <c r="F22" s="15"/>
      <c r="G22" s="16"/>
      <c r="H22" s="16"/>
      <c r="I22" s="132" t="e">
        <f t="shared" si="0"/>
        <v>#DIV/0!</v>
      </c>
    </row>
    <row r="23" spans="1:9" ht="15.75" customHeight="1" hidden="1">
      <c r="A23" s="17" t="s">
        <v>108</v>
      </c>
      <c r="B23" s="18" t="s">
        <v>109</v>
      </c>
      <c r="C23" s="14" t="s">
        <v>93</v>
      </c>
      <c r="D23" s="14"/>
      <c r="E23" s="14"/>
      <c r="F23" s="19">
        <v>27.79</v>
      </c>
      <c r="G23" s="16"/>
      <c r="H23" s="16"/>
      <c r="I23" s="132" t="e">
        <f t="shared" si="0"/>
        <v>#DIV/0!</v>
      </c>
    </row>
    <row r="24" spans="1:9" ht="46.5" customHeight="1">
      <c r="A24" s="12" t="s">
        <v>110</v>
      </c>
      <c r="B24" s="13" t="s">
        <v>111</v>
      </c>
      <c r="C24" s="14"/>
      <c r="D24" s="14"/>
      <c r="E24" s="14"/>
      <c r="F24" s="15"/>
      <c r="G24" s="16"/>
      <c r="H24" s="16"/>
      <c r="I24" s="132"/>
    </row>
    <row r="25" spans="1:9" ht="15.75">
      <c r="A25" s="17" t="s">
        <v>112</v>
      </c>
      <c r="B25" s="18" t="s">
        <v>113</v>
      </c>
      <c r="C25" s="14" t="s">
        <v>93</v>
      </c>
      <c r="D25" s="133"/>
      <c r="E25" s="14">
        <v>75</v>
      </c>
      <c r="F25" s="19">
        <v>67.05</v>
      </c>
      <c r="G25" s="201">
        <f>D25*F25</f>
        <v>0</v>
      </c>
      <c r="H25" s="201">
        <f>E25*F25</f>
        <v>5028.75</v>
      </c>
      <c r="I25" s="202">
        <f>G25/H25*100</f>
        <v>0</v>
      </c>
    </row>
    <row r="26" spans="1:9" ht="18.75" customHeight="1">
      <c r="A26" s="17" t="s">
        <v>114</v>
      </c>
      <c r="B26" s="18" t="s">
        <v>115</v>
      </c>
      <c r="C26" s="14" t="s">
        <v>93</v>
      </c>
      <c r="D26" s="14">
        <v>18.2</v>
      </c>
      <c r="E26" s="14">
        <v>41</v>
      </c>
      <c r="F26" s="19">
        <v>42.4</v>
      </c>
      <c r="G26" s="201">
        <f aca="true" t="shared" si="1" ref="G26:G62">D26*F26</f>
        <v>771.68</v>
      </c>
      <c r="H26" s="201">
        <f>E26*F26</f>
        <v>1738.3999999999999</v>
      </c>
      <c r="I26" s="202">
        <f aca="true" t="shared" si="2" ref="I26:I60">G26/H26*100</f>
        <v>44.390243902439025</v>
      </c>
    </row>
    <row r="27" spans="1:9" ht="31.5" customHeight="1" hidden="1">
      <c r="A27" s="12" t="s">
        <v>116</v>
      </c>
      <c r="B27" s="13" t="s">
        <v>117</v>
      </c>
      <c r="C27" s="14"/>
      <c r="D27" s="14"/>
      <c r="E27" s="14"/>
      <c r="F27" s="15"/>
      <c r="G27" s="201">
        <f t="shared" si="1"/>
        <v>0</v>
      </c>
      <c r="H27" s="201">
        <f aca="true" t="shared" si="3" ref="H27:H90">E27*F27</f>
        <v>0</v>
      </c>
      <c r="I27" s="202" t="e">
        <f t="shared" si="2"/>
        <v>#DIV/0!</v>
      </c>
    </row>
    <row r="28" spans="1:9" ht="15.75" customHeight="1" hidden="1">
      <c r="A28" s="17" t="s">
        <v>118</v>
      </c>
      <c r="B28" s="18" t="s">
        <v>119</v>
      </c>
      <c r="C28" s="14" t="s">
        <v>93</v>
      </c>
      <c r="D28" s="14"/>
      <c r="E28" s="14"/>
      <c r="F28" s="19">
        <v>50.7</v>
      </c>
      <c r="G28" s="201">
        <f t="shared" si="1"/>
        <v>0</v>
      </c>
      <c r="H28" s="201">
        <f t="shared" si="3"/>
        <v>0</v>
      </c>
      <c r="I28" s="202" t="e">
        <f t="shared" si="2"/>
        <v>#DIV/0!</v>
      </c>
    </row>
    <row r="29" spans="1:9" ht="31.5" customHeight="1" hidden="1">
      <c r="A29" s="17" t="s">
        <v>120</v>
      </c>
      <c r="B29" s="18" t="s">
        <v>121</v>
      </c>
      <c r="C29" s="19" t="s">
        <v>122</v>
      </c>
      <c r="D29" s="14"/>
      <c r="E29" s="14"/>
      <c r="F29" s="19">
        <v>9.4</v>
      </c>
      <c r="G29" s="201">
        <f t="shared" si="1"/>
        <v>0</v>
      </c>
      <c r="H29" s="201">
        <f t="shared" si="3"/>
        <v>0</v>
      </c>
      <c r="I29" s="202" t="e">
        <f t="shared" si="2"/>
        <v>#DIV/0!</v>
      </c>
    </row>
    <row r="30" spans="1:9" ht="15.75" customHeight="1" hidden="1">
      <c r="A30" s="12" t="s">
        <v>123</v>
      </c>
      <c r="B30" s="13" t="s">
        <v>124</v>
      </c>
      <c r="C30" s="14"/>
      <c r="D30" s="14"/>
      <c r="E30" s="14"/>
      <c r="F30" s="15"/>
      <c r="G30" s="201">
        <f t="shared" si="1"/>
        <v>0</v>
      </c>
      <c r="H30" s="201">
        <f t="shared" si="3"/>
        <v>0</v>
      </c>
      <c r="I30" s="202" t="e">
        <f t="shared" si="2"/>
        <v>#DIV/0!</v>
      </c>
    </row>
    <row r="31" spans="1:9" ht="31.5" customHeight="1" hidden="1">
      <c r="A31" s="17" t="s">
        <v>125</v>
      </c>
      <c r="B31" s="18" t="s">
        <v>126</v>
      </c>
      <c r="C31" s="19" t="s">
        <v>122</v>
      </c>
      <c r="D31" s="14"/>
      <c r="E31" s="14"/>
      <c r="F31" s="19">
        <v>4.93</v>
      </c>
      <c r="G31" s="201">
        <f t="shared" si="1"/>
        <v>0</v>
      </c>
      <c r="H31" s="201">
        <f t="shared" si="3"/>
        <v>0</v>
      </c>
      <c r="I31" s="202" t="e">
        <f t="shared" si="2"/>
        <v>#DIV/0!</v>
      </c>
    </row>
    <row r="32" spans="1:9" ht="31.5" customHeight="1" hidden="1">
      <c r="A32" s="17" t="s">
        <v>127</v>
      </c>
      <c r="B32" s="18" t="s">
        <v>128</v>
      </c>
      <c r="C32" s="19" t="s">
        <v>122</v>
      </c>
      <c r="D32" s="14"/>
      <c r="E32" s="14"/>
      <c r="F32" s="19">
        <v>9.11</v>
      </c>
      <c r="G32" s="201">
        <f t="shared" si="1"/>
        <v>0</v>
      </c>
      <c r="H32" s="201">
        <f t="shared" si="3"/>
        <v>0</v>
      </c>
      <c r="I32" s="202" t="e">
        <f t="shared" si="2"/>
        <v>#DIV/0!</v>
      </c>
    </row>
    <row r="33" spans="1:9" ht="15.75" customHeight="1" hidden="1">
      <c r="A33" s="12" t="s">
        <v>129</v>
      </c>
      <c r="B33" s="13" t="s">
        <v>130</v>
      </c>
      <c r="C33" s="14"/>
      <c r="D33" s="14"/>
      <c r="E33" s="14"/>
      <c r="F33" s="15"/>
      <c r="G33" s="201">
        <f t="shared" si="1"/>
        <v>0</v>
      </c>
      <c r="H33" s="201">
        <f t="shared" si="3"/>
        <v>0</v>
      </c>
      <c r="I33" s="202" t="e">
        <f t="shared" si="2"/>
        <v>#DIV/0!</v>
      </c>
    </row>
    <row r="34" spans="1:9" ht="31.5" customHeight="1" hidden="1">
      <c r="A34" s="17" t="s">
        <v>131</v>
      </c>
      <c r="B34" s="18" t="s">
        <v>132</v>
      </c>
      <c r="C34" s="19" t="s">
        <v>122</v>
      </c>
      <c r="D34" s="14"/>
      <c r="E34" s="14"/>
      <c r="F34" s="19">
        <v>6.15</v>
      </c>
      <c r="G34" s="201">
        <f t="shared" si="1"/>
        <v>0</v>
      </c>
      <c r="H34" s="201">
        <f t="shared" si="3"/>
        <v>0</v>
      </c>
      <c r="I34" s="202" t="e">
        <f t="shared" si="2"/>
        <v>#DIV/0!</v>
      </c>
    </row>
    <row r="35" spans="1:9" ht="31.5" customHeight="1" hidden="1">
      <c r="A35" s="17" t="s">
        <v>133</v>
      </c>
      <c r="B35" s="18" t="s">
        <v>134</v>
      </c>
      <c r="C35" s="19" t="s">
        <v>122</v>
      </c>
      <c r="D35" s="14"/>
      <c r="E35" s="14"/>
      <c r="F35" s="15"/>
      <c r="G35" s="201">
        <f t="shared" si="1"/>
        <v>0</v>
      </c>
      <c r="H35" s="201">
        <f t="shared" si="3"/>
        <v>0</v>
      </c>
      <c r="I35" s="202" t="e">
        <f t="shared" si="2"/>
        <v>#DIV/0!</v>
      </c>
    </row>
    <row r="36" spans="1:9" ht="31.5" customHeight="1" hidden="1">
      <c r="A36" s="12" t="s">
        <v>135</v>
      </c>
      <c r="B36" s="13" t="s">
        <v>136</v>
      </c>
      <c r="C36" s="14"/>
      <c r="D36" s="14"/>
      <c r="E36" s="14"/>
      <c r="F36" s="15"/>
      <c r="G36" s="201">
        <f t="shared" si="1"/>
        <v>0</v>
      </c>
      <c r="H36" s="201">
        <f t="shared" si="3"/>
        <v>0</v>
      </c>
      <c r="I36" s="202" t="e">
        <f t="shared" si="2"/>
        <v>#DIV/0!</v>
      </c>
    </row>
    <row r="37" spans="1:9" ht="15.75" customHeight="1" hidden="1">
      <c r="A37" s="17" t="s">
        <v>137</v>
      </c>
      <c r="B37" s="18" t="s">
        <v>138</v>
      </c>
      <c r="C37" s="14" t="s">
        <v>93</v>
      </c>
      <c r="D37" s="14"/>
      <c r="E37" s="14"/>
      <c r="F37" s="19">
        <v>7.51</v>
      </c>
      <c r="G37" s="201">
        <f t="shared" si="1"/>
        <v>0</v>
      </c>
      <c r="H37" s="201">
        <f t="shared" si="3"/>
        <v>0</v>
      </c>
      <c r="I37" s="202" t="e">
        <f t="shared" si="2"/>
        <v>#DIV/0!</v>
      </c>
    </row>
    <row r="38" spans="1:9" ht="15.75" customHeight="1" hidden="1">
      <c r="A38" s="12" t="s">
        <v>139</v>
      </c>
      <c r="B38" s="13" t="s">
        <v>140</v>
      </c>
      <c r="C38" s="14"/>
      <c r="D38" s="14"/>
      <c r="E38" s="14"/>
      <c r="F38" s="15"/>
      <c r="G38" s="201">
        <f t="shared" si="1"/>
        <v>0</v>
      </c>
      <c r="H38" s="201">
        <f t="shared" si="3"/>
        <v>0</v>
      </c>
      <c r="I38" s="202" t="e">
        <f t="shared" si="2"/>
        <v>#DIV/0!</v>
      </c>
    </row>
    <row r="39" spans="1:9" ht="15.75" customHeight="1" hidden="1">
      <c r="A39" s="17" t="s">
        <v>141</v>
      </c>
      <c r="B39" s="18" t="s">
        <v>142</v>
      </c>
      <c r="C39" s="14" t="s">
        <v>93</v>
      </c>
      <c r="D39" s="14"/>
      <c r="E39" s="14"/>
      <c r="F39" s="19">
        <v>17.78</v>
      </c>
      <c r="G39" s="201">
        <f t="shared" si="1"/>
        <v>0</v>
      </c>
      <c r="H39" s="201">
        <f t="shared" si="3"/>
        <v>0</v>
      </c>
      <c r="I39" s="202" t="e">
        <f t="shared" si="2"/>
        <v>#DIV/0!</v>
      </c>
    </row>
    <row r="40" spans="1:9" ht="31.5" customHeight="1" hidden="1">
      <c r="A40" s="12" t="s">
        <v>143</v>
      </c>
      <c r="B40" s="13" t="s">
        <v>144</v>
      </c>
      <c r="C40" s="14"/>
      <c r="D40" s="14"/>
      <c r="E40" s="14"/>
      <c r="F40" s="15"/>
      <c r="G40" s="201">
        <f t="shared" si="1"/>
        <v>0</v>
      </c>
      <c r="H40" s="201">
        <f t="shared" si="3"/>
        <v>0</v>
      </c>
      <c r="I40" s="202" t="e">
        <f t="shared" si="2"/>
        <v>#DIV/0!</v>
      </c>
    </row>
    <row r="41" spans="1:9" ht="15.75" customHeight="1" hidden="1">
      <c r="A41" s="17" t="s">
        <v>145</v>
      </c>
      <c r="B41" s="18" t="s">
        <v>146</v>
      </c>
      <c r="C41" s="14" t="s">
        <v>93</v>
      </c>
      <c r="D41" s="14"/>
      <c r="E41" s="14"/>
      <c r="F41" s="19">
        <v>17.78</v>
      </c>
      <c r="G41" s="201">
        <f t="shared" si="1"/>
        <v>0</v>
      </c>
      <c r="H41" s="201">
        <f t="shared" si="3"/>
        <v>0</v>
      </c>
      <c r="I41" s="202" t="e">
        <f t="shared" si="2"/>
        <v>#DIV/0!</v>
      </c>
    </row>
    <row r="42" spans="1:9" ht="15.75" customHeight="1" hidden="1">
      <c r="A42" s="12" t="s">
        <v>147</v>
      </c>
      <c r="B42" s="13" t="s">
        <v>148</v>
      </c>
      <c r="C42" s="14"/>
      <c r="D42" s="14"/>
      <c r="E42" s="14"/>
      <c r="F42" s="15"/>
      <c r="G42" s="201">
        <f t="shared" si="1"/>
        <v>0</v>
      </c>
      <c r="H42" s="201">
        <f t="shared" si="3"/>
        <v>0</v>
      </c>
      <c r="I42" s="202" t="e">
        <f t="shared" si="2"/>
        <v>#DIV/0!</v>
      </c>
    </row>
    <row r="43" spans="1:9" ht="15.75" customHeight="1" hidden="1">
      <c r="A43" s="17" t="s">
        <v>149</v>
      </c>
      <c r="B43" s="18" t="s">
        <v>150</v>
      </c>
      <c r="C43" s="14" t="s">
        <v>93</v>
      </c>
      <c r="D43" s="14"/>
      <c r="E43" s="14"/>
      <c r="F43" s="19">
        <v>19.6</v>
      </c>
      <c r="G43" s="201">
        <f t="shared" si="1"/>
        <v>0</v>
      </c>
      <c r="H43" s="201">
        <f t="shared" si="3"/>
        <v>0</v>
      </c>
      <c r="I43" s="202" t="e">
        <f t="shared" si="2"/>
        <v>#DIV/0!</v>
      </c>
    </row>
    <row r="44" spans="1:9" ht="15.75" customHeight="1" hidden="1">
      <c r="A44" s="12" t="s">
        <v>151</v>
      </c>
      <c r="B44" s="13" t="s">
        <v>152</v>
      </c>
      <c r="C44" s="14"/>
      <c r="D44" s="14"/>
      <c r="E44" s="14"/>
      <c r="F44" s="15"/>
      <c r="G44" s="201">
        <f t="shared" si="1"/>
        <v>0</v>
      </c>
      <c r="H44" s="201">
        <f t="shared" si="3"/>
        <v>0</v>
      </c>
      <c r="I44" s="202" t="e">
        <f t="shared" si="2"/>
        <v>#DIV/0!</v>
      </c>
    </row>
    <row r="45" spans="1:9" ht="31.5" customHeight="1" hidden="1">
      <c r="A45" s="17" t="s">
        <v>153</v>
      </c>
      <c r="B45" s="18" t="s">
        <v>154</v>
      </c>
      <c r="C45" s="14" t="s">
        <v>93</v>
      </c>
      <c r="D45" s="14"/>
      <c r="E45" s="14"/>
      <c r="F45" s="19">
        <v>8.3</v>
      </c>
      <c r="G45" s="201">
        <f t="shared" si="1"/>
        <v>0</v>
      </c>
      <c r="H45" s="201">
        <f t="shared" si="3"/>
        <v>0</v>
      </c>
      <c r="I45" s="202" t="e">
        <f t="shared" si="2"/>
        <v>#DIV/0!</v>
      </c>
    </row>
    <row r="46" spans="1:9" ht="31.5" customHeight="1" hidden="1">
      <c r="A46" s="17" t="s">
        <v>155</v>
      </c>
      <c r="B46" s="18" t="s">
        <v>156</v>
      </c>
      <c r="C46" s="14" t="s">
        <v>93</v>
      </c>
      <c r="D46" s="14"/>
      <c r="E46" s="14"/>
      <c r="F46" s="19">
        <v>4.28</v>
      </c>
      <c r="G46" s="201">
        <f t="shared" si="1"/>
        <v>0</v>
      </c>
      <c r="H46" s="201">
        <f t="shared" si="3"/>
        <v>0</v>
      </c>
      <c r="I46" s="202" t="e">
        <f t="shared" si="2"/>
        <v>#DIV/0!</v>
      </c>
    </row>
    <row r="47" spans="1:9" ht="15.75" customHeight="1" hidden="1">
      <c r="A47" s="12" t="s">
        <v>157</v>
      </c>
      <c r="B47" s="13" t="s">
        <v>158</v>
      </c>
      <c r="C47" s="14"/>
      <c r="D47" s="14"/>
      <c r="E47" s="14"/>
      <c r="F47" s="15"/>
      <c r="G47" s="201">
        <f t="shared" si="1"/>
        <v>0</v>
      </c>
      <c r="H47" s="201">
        <f t="shared" si="3"/>
        <v>0</v>
      </c>
      <c r="I47" s="202" t="e">
        <f t="shared" si="2"/>
        <v>#DIV/0!</v>
      </c>
    </row>
    <row r="48" spans="1:9" ht="15.75" customHeight="1" hidden="1">
      <c r="A48" s="17" t="s">
        <v>159</v>
      </c>
      <c r="B48" s="18" t="s">
        <v>160</v>
      </c>
      <c r="C48" s="14" t="s">
        <v>93</v>
      </c>
      <c r="D48" s="14"/>
      <c r="E48" s="14"/>
      <c r="F48" s="19">
        <v>61.3</v>
      </c>
      <c r="G48" s="201">
        <f t="shared" si="1"/>
        <v>0</v>
      </c>
      <c r="H48" s="201">
        <f t="shared" si="3"/>
        <v>0</v>
      </c>
      <c r="I48" s="202" t="e">
        <f t="shared" si="2"/>
        <v>#DIV/0!</v>
      </c>
    </row>
    <row r="49" spans="1:9" ht="15.75" customHeight="1" hidden="1">
      <c r="A49" s="12" t="s">
        <v>161</v>
      </c>
      <c r="B49" s="13" t="s">
        <v>162</v>
      </c>
      <c r="C49" s="14"/>
      <c r="D49" s="14"/>
      <c r="E49" s="14"/>
      <c r="F49" s="15"/>
      <c r="G49" s="201">
        <f t="shared" si="1"/>
        <v>0</v>
      </c>
      <c r="H49" s="201">
        <f t="shared" si="3"/>
        <v>0</v>
      </c>
      <c r="I49" s="202" t="e">
        <f t="shared" si="2"/>
        <v>#DIV/0!</v>
      </c>
    </row>
    <row r="50" spans="1:9" ht="15.75" customHeight="1" hidden="1">
      <c r="A50" s="17" t="s">
        <v>163</v>
      </c>
      <c r="B50" s="18" t="s">
        <v>164</v>
      </c>
      <c r="C50" s="14" t="s">
        <v>93</v>
      </c>
      <c r="D50" s="14"/>
      <c r="E50" s="14"/>
      <c r="F50" s="19">
        <v>55.44</v>
      </c>
      <c r="G50" s="201">
        <f t="shared" si="1"/>
        <v>0</v>
      </c>
      <c r="H50" s="201">
        <f t="shared" si="3"/>
        <v>0</v>
      </c>
      <c r="I50" s="202" t="e">
        <f t="shared" si="2"/>
        <v>#DIV/0!</v>
      </c>
    </row>
    <row r="51" spans="1:9" ht="31.5" customHeight="1" hidden="1">
      <c r="A51" s="12" t="s">
        <v>165</v>
      </c>
      <c r="B51" s="13" t="s">
        <v>166</v>
      </c>
      <c r="C51" s="14"/>
      <c r="D51" s="14"/>
      <c r="E51" s="14"/>
      <c r="F51" s="15"/>
      <c r="G51" s="201">
        <f t="shared" si="1"/>
        <v>0</v>
      </c>
      <c r="H51" s="201">
        <f t="shared" si="3"/>
        <v>0</v>
      </c>
      <c r="I51" s="202" t="e">
        <f t="shared" si="2"/>
        <v>#DIV/0!</v>
      </c>
    </row>
    <row r="52" spans="1:9" ht="15.75" customHeight="1" hidden="1">
      <c r="A52" s="17" t="s">
        <v>167</v>
      </c>
      <c r="B52" s="18" t="s">
        <v>168</v>
      </c>
      <c r="C52" s="14" t="s">
        <v>93</v>
      </c>
      <c r="D52" s="14"/>
      <c r="E52" s="14"/>
      <c r="F52" s="19">
        <v>5.79</v>
      </c>
      <c r="G52" s="201">
        <f t="shared" si="1"/>
        <v>0</v>
      </c>
      <c r="H52" s="201">
        <f t="shared" si="3"/>
        <v>0</v>
      </c>
      <c r="I52" s="202" t="e">
        <f t="shared" si="2"/>
        <v>#DIV/0!</v>
      </c>
    </row>
    <row r="53" spans="1:9" ht="15.75" customHeight="1" hidden="1">
      <c r="A53" s="17" t="s">
        <v>169</v>
      </c>
      <c r="B53" s="18" t="s">
        <v>170</v>
      </c>
      <c r="C53" s="14" t="s">
        <v>93</v>
      </c>
      <c r="D53" s="14"/>
      <c r="E53" s="14"/>
      <c r="F53" s="19">
        <v>9.33</v>
      </c>
      <c r="G53" s="201">
        <f t="shared" si="1"/>
        <v>0</v>
      </c>
      <c r="H53" s="201">
        <f t="shared" si="3"/>
        <v>0</v>
      </c>
      <c r="I53" s="202" t="e">
        <f t="shared" si="2"/>
        <v>#DIV/0!</v>
      </c>
    </row>
    <row r="54" spans="1:9" ht="47.25" customHeight="1" hidden="1">
      <c r="A54" s="12" t="s">
        <v>171</v>
      </c>
      <c r="B54" s="13" t="s">
        <v>172</v>
      </c>
      <c r="C54" s="14"/>
      <c r="D54" s="14"/>
      <c r="E54" s="14"/>
      <c r="F54" s="15"/>
      <c r="G54" s="201">
        <f t="shared" si="1"/>
        <v>0</v>
      </c>
      <c r="H54" s="201">
        <f t="shared" si="3"/>
        <v>0</v>
      </c>
      <c r="I54" s="202" t="e">
        <f t="shared" si="2"/>
        <v>#DIV/0!</v>
      </c>
    </row>
    <row r="55" spans="1:9" ht="15.75" customHeight="1" hidden="1">
      <c r="A55" s="17" t="s">
        <v>173</v>
      </c>
      <c r="B55" s="18" t="s">
        <v>174</v>
      </c>
      <c r="C55" s="14" t="s">
        <v>93</v>
      </c>
      <c r="D55" s="14"/>
      <c r="E55" s="14"/>
      <c r="F55" s="19">
        <v>2.56</v>
      </c>
      <c r="G55" s="201">
        <f t="shared" si="1"/>
        <v>0</v>
      </c>
      <c r="H55" s="201">
        <f t="shared" si="3"/>
        <v>0</v>
      </c>
      <c r="I55" s="202" t="e">
        <f t="shared" si="2"/>
        <v>#DIV/0!</v>
      </c>
    </row>
    <row r="56" spans="1:9" ht="47.25" customHeight="1" hidden="1">
      <c r="A56" s="12" t="s">
        <v>175</v>
      </c>
      <c r="B56" s="13" t="s">
        <v>176</v>
      </c>
      <c r="C56" s="14"/>
      <c r="D56" s="14"/>
      <c r="E56" s="14"/>
      <c r="F56" s="15"/>
      <c r="G56" s="201">
        <f t="shared" si="1"/>
        <v>0</v>
      </c>
      <c r="H56" s="201">
        <f t="shared" si="3"/>
        <v>0</v>
      </c>
      <c r="I56" s="202" t="e">
        <f t="shared" si="2"/>
        <v>#DIV/0!</v>
      </c>
    </row>
    <row r="57" spans="1:9" ht="31.5" customHeight="1" hidden="1">
      <c r="A57" s="17" t="s">
        <v>177</v>
      </c>
      <c r="B57" s="18" t="s">
        <v>178</v>
      </c>
      <c r="C57" s="14" t="s">
        <v>93</v>
      </c>
      <c r="D57" s="14"/>
      <c r="E57" s="14"/>
      <c r="F57" s="19">
        <v>5.07</v>
      </c>
      <c r="G57" s="201">
        <f t="shared" si="1"/>
        <v>0</v>
      </c>
      <c r="H57" s="201">
        <f t="shared" si="3"/>
        <v>0</v>
      </c>
      <c r="I57" s="202" t="e">
        <f t="shared" si="2"/>
        <v>#DIV/0!</v>
      </c>
    </row>
    <row r="58" spans="1:9" ht="31.5">
      <c r="A58" s="12" t="s">
        <v>179</v>
      </c>
      <c r="B58" s="13" t="s">
        <v>180</v>
      </c>
      <c r="C58" s="14"/>
      <c r="D58" s="14"/>
      <c r="E58" s="14"/>
      <c r="F58" s="15"/>
      <c r="G58" s="201"/>
      <c r="H58" s="201"/>
      <c r="I58" s="132"/>
    </row>
    <row r="59" spans="1:9" ht="15.75">
      <c r="A59" s="17" t="s">
        <v>181</v>
      </c>
      <c r="B59" s="18" t="s">
        <v>182</v>
      </c>
      <c r="C59" s="14" t="s">
        <v>93</v>
      </c>
      <c r="D59" s="14">
        <v>1792.3</v>
      </c>
      <c r="E59" s="14">
        <v>1731</v>
      </c>
      <c r="F59" s="19">
        <v>8.46</v>
      </c>
      <c r="G59" s="201">
        <f t="shared" si="1"/>
        <v>15162.858000000002</v>
      </c>
      <c r="H59" s="201">
        <f>E59*F59</f>
        <v>14644.260000000002</v>
      </c>
      <c r="I59" s="202">
        <f t="shared" si="2"/>
        <v>103.54130560369728</v>
      </c>
    </row>
    <row r="60" spans="1:9" ht="15.75">
      <c r="A60" s="17" t="s">
        <v>183</v>
      </c>
      <c r="B60" s="18" t="s">
        <v>184</v>
      </c>
      <c r="C60" s="14" t="s">
        <v>93</v>
      </c>
      <c r="D60" s="14">
        <v>31.4</v>
      </c>
      <c r="E60" s="14">
        <v>38.9</v>
      </c>
      <c r="F60" s="19">
        <v>17.82</v>
      </c>
      <c r="G60" s="201">
        <f t="shared" si="1"/>
        <v>559.548</v>
      </c>
      <c r="H60" s="201">
        <f>E60*F60</f>
        <v>693.198</v>
      </c>
      <c r="I60" s="202">
        <f t="shared" si="2"/>
        <v>80.719794344473</v>
      </c>
    </row>
    <row r="61" spans="1:9" ht="31.5" customHeight="1" hidden="1">
      <c r="A61" s="12" t="s">
        <v>185</v>
      </c>
      <c r="B61" s="13" t="s">
        <v>186</v>
      </c>
      <c r="C61" s="14"/>
      <c r="D61" s="14"/>
      <c r="E61" s="14"/>
      <c r="F61" s="15"/>
      <c r="G61" s="201">
        <f t="shared" si="1"/>
        <v>0</v>
      </c>
      <c r="H61" s="201">
        <f t="shared" si="3"/>
        <v>0</v>
      </c>
      <c r="I61" s="132"/>
    </row>
    <row r="62" spans="1:9" ht="15.75" customHeight="1" hidden="1">
      <c r="A62" s="17" t="s">
        <v>187</v>
      </c>
      <c r="B62" s="18" t="s">
        <v>188</v>
      </c>
      <c r="C62" s="14" t="s">
        <v>93</v>
      </c>
      <c r="D62" s="14"/>
      <c r="E62" s="14"/>
      <c r="F62" s="19">
        <v>52.5</v>
      </c>
      <c r="G62" s="201">
        <f t="shared" si="1"/>
        <v>0</v>
      </c>
      <c r="H62" s="201">
        <f t="shared" si="3"/>
        <v>0</v>
      </c>
      <c r="I62" s="132"/>
    </row>
    <row r="63" spans="1:9" ht="15.75">
      <c r="A63" s="12" t="s">
        <v>189</v>
      </c>
      <c r="B63" s="13" t="s">
        <v>190</v>
      </c>
      <c r="C63" s="14"/>
      <c r="D63" s="14"/>
      <c r="E63" s="14"/>
      <c r="F63" s="15"/>
      <c r="G63" s="201"/>
      <c r="H63" s="201"/>
      <c r="I63" s="134"/>
    </row>
    <row r="64" spans="1:9" ht="15.75" customHeight="1" hidden="1">
      <c r="A64" s="17" t="s">
        <v>191</v>
      </c>
      <c r="B64" s="18" t="s">
        <v>192</v>
      </c>
      <c r="C64" s="14" t="s">
        <v>93</v>
      </c>
      <c r="D64" s="14"/>
      <c r="E64" s="14"/>
      <c r="F64" s="19">
        <v>8.02</v>
      </c>
      <c r="G64" s="201">
        <f>D64*F64</f>
        <v>0</v>
      </c>
      <c r="H64" s="201">
        <f t="shared" si="3"/>
        <v>0</v>
      </c>
      <c r="I64" s="134"/>
    </row>
    <row r="65" spans="1:9" ht="15.75" customHeight="1" hidden="1">
      <c r="A65" s="12" t="s">
        <v>193</v>
      </c>
      <c r="B65" s="13" t="s">
        <v>194</v>
      </c>
      <c r="C65" s="14"/>
      <c r="D65" s="14"/>
      <c r="E65" s="14"/>
      <c r="F65" s="15"/>
      <c r="G65" s="201"/>
      <c r="H65" s="201">
        <f t="shared" si="3"/>
        <v>0</v>
      </c>
      <c r="I65" s="134"/>
    </row>
    <row r="66" spans="1:9" ht="15.75" customHeight="1" hidden="1">
      <c r="A66" s="17" t="s">
        <v>195</v>
      </c>
      <c r="B66" s="18" t="s">
        <v>196</v>
      </c>
      <c r="C66" s="14" t="s">
        <v>93</v>
      </c>
      <c r="D66" s="14"/>
      <c r="E66" s="14"/>
      <c r="F66" s="19">
        <v>30.72</v>
      </c>
      <c r="G66" s="201"/>
      <c r="H66" s="201">
        <f t="shared" si="3"/>
        <v>0</v>
      </c>
      <c r="I66" s="134"/>
    </row>
    <row r="67" spans="1:9" ht="15.75" customHeight="1" hidden="1">
      <c r="A67" s="17" t="s">
        <v>197</v>
      </c>
      <c r="B67" s="18" t="s">
        <v>198</v>
      </c>
      <c r="C67" s="14" t="s">
        <v>93</v>
      </c>
      <c r="D67" s="14"/>
      <c r="E67" s="14"/>
      <c r="F67" s="19">
        <v>41.94</v>
      </c>
      <c r="G67" s="201"/>
      <c r="H67" s="201">
        <f t="shared" si="3"/>
        <v>0</v>
      </c>
      <c r="I67" s="134"/>
    </row>
    <row r="68" spans="1:9" ht="47.25" customHeight="1" hidden="1">
      <c r="A68" s="12" t="s">
        <v>199</v>
      </c>
      <c r="B68" s="13" t="s">
        <v>200</v>
      </c>
      <c r="C68" s="14"/>
      <c r="D68" s="14"/>
      <c r="E68" s="14"/>
      <c r="F68" s="15"/>
      <c r="G68" s="201"/>
      <c r="H68" s="201">
        <f t="shared" si="3"/>
        <v>0</v>
      </c>
      <c r="I68" s="134"/>
    </row>
    <row r="69" spans="1:9" ht="15.75" customHeight="1" hidden="1">
      <c r="A69" s="17" t="s">
        <v>201</v>
      </c>
      <c r="B69" s="18" t="s">
        <v>202</v>
      </c>
      <c r="C69" s="14" t="s">
        <v>93</v>
      </c>
      <c r="D69" s="14"/>
      <c r="E69" s="14"/>
      <c r="F69" s="19">
        <v>17.52</v>
      </c>
      <c r="G69" s="201"/>
      <c r="H69" s="201">
        <f t="shared" si="3"/>
        <v>0</v>
      </c>
      <c r="I69" s="134"/>
    </row>
    <row r="70" spans="1:9" ht="31.5" customHeight="1" hidden="1">
      <c r="A70" s="12" t="s">
        <v>203</v>
      </c>
      <c r="B70" s="13" t="s">
        <v>204</v>
      </c>
      <c r="C70" s="14"/>
      <c r="D70" s="14"/>
      <c r="E70" s="14"/>
      <c r="F70" s="15"/>
      <c r="G70" s="201"/>
      <c r="H70" s="201">
        <f t="shared" si="3"/>
        <v>0</v>
      </c>
      <c r="I70" s="134"/>
    </row>
    <row r="71" spans="1:9" ht="15.75" customHeight="1" hidden="1">
      <c r="A71" s="17" t="s">
        <v>205</v>
      </c>
      <c r="B71" s="18" t="s">
        <v>206</v>
      </c>
      <c r="C71" s="19" t="s">
        <v>207</v>
      </c>
      <c r="D71" s="14"/>
      <c r="E71" s="14"/>
      <c r="F71" s="19">
        <v>1073.76</v>
      </c>
      <c r="G71" s="201"/>
      <c r="H71" s="201">
        <f t="shared" si="3"/>
        <v>0</v>
      </c>
      <c r="I71" s="134"/>
    </row>
    <row r="72" spans="1:9" ht="15.75" customHeight="1" hidden="1">
      <c r="A72" s="17" t="s">
        <v>208</v>
      </c>
      <c r="B72" s="18" t="s">
        <v>209</v>
      </c>
      <c r="C72" s="19" t="s">
        <v>207</v>
      </c>
      <c r="D72" s="14"/>
      <c r="E72" s="14"/>
      <c r="F72" s="19">
        <v>278.29</v>
      </c>
      <c r="G72" s="201"/>
      <c r="H72" s="201">
        <f t="shared" si="3"/>
        <v>0</v>
      </c>
      <c r="I72" s="134"/>
    </row>
    <row r="73" spans="1:9" ht="31.5" customHeight="1" hidden="1">
      <c r="A73" s="12" t="s">
        <v>210</v>
      </c>
      <c r="B73" s="13" t="s">
        <v>211</v>
      </c>
      <c r="C73" s="14"/>
      <c r="D73" s="14"/>
      <c r="E73" s="14"/>
      <c r="F73" s="15"/>
      <c r="G73" s="201"/>
      <c r="H73" s="201">
        <f t="shared" si="3"/>
        <v>0</v>
      </c>
      <c r="I73" s="134"/>
    </row>
    <row r="74" spans="1:9" ht="15.75" customHeight="1" hidden="1">
      <c r="A74" s="17" t="s">
        <v>212</v>
      </c>
      <c r="B74" s="18" t="s">
        <v>213</v>
      </c>
      <c r="C74" s="19" t="s">
        <v>207</v>
      </c>
      <c r="D74" s="14"/>
      <c r="E74" s="14"/>
      <c r="F74" s="19">
        <v>168.7</v>
      </c>
      <c r="G74" s="201"/>
      <c r="H74" s="201">
        <f t="shared" si="3"/>
        <v>0</v>
      </c>
      <c r="I74" s="134"/>
    </row>
    <row r="75" spans="1:9" ht="15.75" customHeight="1" hidden="1">
      <c r="A75" s="12" t="s">
        <v>214</v>
      </c>
      <c r="B75" s="13" t="s">
        <v>215</v>
      </c>
      <c r="C75" s="14"/>
      <c r="D75" s="14"/>
      <c r="E75" s="14"/>
      <c r="F75" s="15"/>
      <c r="G75" s="201"/>
      <c r="H75" s="201">
        <f t="shared" si="3"/>
        <v>0</v>
      </c>
      <c r="I75" s="134"/>
    </row>
    <row r="76" spans="1:9" ht="15.75" customHeight="1" hidden="1">
      <c r="A76" s="17" t="s">
        <v>216</v>
      </c>
      <c r="B76" s="18" t="s">
        <v>217</v>
      </c>
      <c r="C76" s="19" t="s">
        <v>207</v>
      </c>
      <c r="D76" s="14"/>
      <c r="E76" s="14"/>
      <c r="F76" s="19">
        <v>202.15</v>
      </c>
      <c r="G76" s="201"/>
      <c r="H76" s="201">
        <f t="shared" si="3"/>
        <v>0</v>
      </c>
      <c r="I76" s="134"/>
    </row>
    <row r="77" spans="1:9" ht="15.75" customHeight="1" hidden="1">
      <c r="A77" s="17" t="s">
        <v>218</v>
      </c>
      <c r="B77" s="18" t="s">
        <v>219</v>
      </c>
      <c r="C77" s="19" t="s">
        <v>207</v>
      </c>
      <c r="D77" s="14"/>
      <c r="E77" s="14"/>
      <c r="F77" s="19">
        <v>287.23</v>
      </c>
      <c r="G77" s="201"/>
      <c r="H77" s="201">
        <f t="shared" si="3"/>
        <v>0</v>
      </c>
      <c r="I77" s="134"/>
    </row>
    <row r="78" spans="1:9" ht="15.75" customHeight="1" hidden="1">
      <c r="A78" s="12" t="s">
        <v>220</v>
      </c>
      <c r="B78" s="13" t="s">
        <v>221</v>
      </c>
      <c r="C78" s="14"/>
      <c r="D78" s="14"/>
      <c r="E78" s="14"/>
      <c r="F78" s="15"/>
      <c r="G78" s="201"/>
      <c r="H78" s="201">
        <f t="shared" si="3"/>
        <v>0</v>
      </c>
      <c r="I78" s="134"/>
    </row>
    <row r="79" spans="1:9" ht="15.75" customHeight="1" hidden="1">
      <c r="A79" s="17" t="s">
        <v>222</v>
      </c>
      <c r="B79" s="18" t="s">
        <v>223</v>
      </c>
      <c r="C79" s="19" t="s">
        <v>207</v>
      </c>
      <c r="D79" s="14"/>
      <c r="E79" s="14"/>
      <c r="F79" s="19">
        <v>103.31</v>
      </c>
      <c r="G79" s="201"/>
      <c r="H79" s="201">
        <f t="shared" si="3"/>
        <v>0</v>
      </c>
      <c r="I79" s="134"/>
    </row>
    <row r="80" spans="1:9" ht="15.75" customHeight="1" hidden="1">
      <c r="A80" s="12" t="s">
        <v>224</v>
      </c>
      <c r="B80" s="13" t="s">
        <v>225</v>
      </c>
      <c r="C80" s="14"/>
      <c r="D80" s="14"/>
      <c r="E80" s="14"/>
      <c r="F80" s="15"/>
      <c r="G80" s="201"/>
      <c r="H80" s="201">
        <f t="shared" si="3"/>
        <v>0</v>
      </c>
      <c r="I80" s="134"/>
    </row>
    <row r="81" spans="1:9" ht="15.75" customHeight="1" hidden="1">
      <c r="A81" s="17" t="s">
        <v>226</v>
      </c>
      <c r="B81" s="18" t="s">
        <v>227</v>
      </c>
      <c r="C81" s="14" t="s">
        <v>93</v>
      </c>
      <c r="D81" s="14"/>
      <c r="E81" s="14"/>
      <c r="F81" s="19">
        <v>9.7</v>
      </c>
      <c r="G81" s="201"/>
      <c r="H81" s="201">
        <f t="shared" si="3"/>
        <v>0</v>
      </c>
      <c r="I81" s="134"/>
    </row>
    <row r="82" spans="1:9" ht="15.75" customHeight="1" hidden="1">
      <c r="A82" s="12" t="s">
        <v>228</v>
      </c>
      <c r="B82" s="13" t="s">
        <v>229</v>
      </c>
      <c r="C82" s="14"/>
      <c r="D82" s="14"/>
      <c r="E82" s="14"/>
      <c r="F82" s="15"/>
      <c r="G82" s="201"/>
      <c r="H82" s="201">
        <f t="shared" si="3"/>
        <v>0</v>
      </c>
      <c r="I82" s="134"/>
    </row>
    <row r="83" spans="1:9" ht="15.75" customHeight="1" hidden="1">
      <c r="A83" s="17" t="s">
        <v>230</v>
      </c>
      <c r="B83" s="18" t="s">
        <v>231</v>
      </c>
      <c r="C83" s="19" t="s">
        <v>232</v>
      </c>
      <c r="D83" s="14"/>
      <c r="E83" s="14"/>
      <c r="F83" s="19">
        <v>2</v>
      </c>
      <c r="G83" s="201"/>
      <c r="H83" s="201">
        <f t="shared" si="3"/>
        <v>0</v>
      </c>
      <c r="I83" s="134"/>
    </row>
    <row r="84" spans="1:9" ht="31.5" customHeight="1" hidden="1">
      <c r="A84" s="12" t="s">
        <v>233</v>
      </c>
      <c r="B84" s="13" t="s">
        <v>234</v>
      </c>
      <c r="C84" s="14"/>
      <c r="D84" s="14"/>
      <c r="E84" s="14"/>
      <c r="F84" s="15"/>
      <c r="G84" s="201"/>
      <c r="H84" s="201">
        <f t="shared" si="3"/>
        <v>0</v>
      </c>
      <c r="I84" s="134"/>
    </row>
    <row r="85" spans="1:9" ht="15.75" customHeight="1" hidden="1">
      <c r="A85" s="17" t="s">
        <v>235</v>
      </c>
      <c r="B85" s="18" t="s">
        <v>236</v>
      </c>
      <c r="C85" s="19" t="s">
        <v>207</v>
      </c>
      <c r="D85" s="14"/>
      <c r="E85" s="14"/>
      <c r="F85" s="19">
        <v>56.7</v>
      </c>
      <c r="G85" s="201"/>
      <c r="H85" s="201">
        <f t="shared" si="3"/>
        <v>0</v>
      </c>
      <c r="I85" s="134"/>
    </row>
    <row r="86" spans="1:9" ht="47.25" customHeight="1" hidden="1">
      <c r="A86" s="21" t="s">
        <v>237</v>
      </c>
      <c r="B86" s="22" t="s">
        <v>238</v>
      </c>
      <c r="C86" s="21"/>
      <c r="D86" s="21"/>
      <c r="E86" s="21"/>
      <c r="F86" s="23"/>
      <c r="G86" s="201"/>
      <c r="H86" s="201">
        <f t="shared" si="3"/>
        <v>0</v>
      </c>
      <c r="I86" s="134"/>
    </row>
    <row r="87" spans="1:9" ht="31.5" customHeight="1" hidden="1">
      <c r="A87" s="12" t="s">
        <v>239</v>
      </c>
      <c r="B87" s="13" t="s">
        <v>240</v>
      </c>
      <c r="C87" s="14"/>
      <c r="D87" s="14"/>
      <c r="E87" s="14"/>
      <c r="F87" s="15"/>
      <c r="G87" s="201"/>
      <c r="H87" s="201">
        <f t="shared" si="3"/>
        <v>0</v>
      </c>
      <c r="I87" s="134"/>
    </row>
    <row r="88" spans="1:9" ht="15.75" customHeight="1" hidden="1">
      <c r="A88" s="17" t="s">
        <v>241</v>
      </c>
      <c r="B88" s="18" t="s">
        <v>242</v>
      </c>
      <c r="C88" s="14" t="s">
        <v>243</v>
      </c>
      <c r="D88" s="14"/>
      <c r="E88" s="14"/>
      <c r="F88" s="19">
        <v>64.65</v>
      </c>
      <c r="G88" s="201"/>
      <c r="H88" s="201">
        <f t="shared" si="3"/>
        <v>0</v>
      </c>
      <c r="I88" s="134"/>
    </row>
    <row r="89" spans="1:9" ht="15.75" customHeight="1" hidden="1">
      <c r="A89" s="17" t="s">
        <v>244</v>
      </c>
      <c r="B89" s="18" t="s">
        <v>245</v>
      </c>
      <c r="C89" s="14" t="s">
        <v>243</v>
      </c>
      <c r="D89" s="14"/>
      <c r="E89" s="14"/>
      <c r="F89" s="19">
        <v>287.09</v>
      </c>
      <c r="G89" s="201"/>
      <c r="H89" s="201">
        <f t="shared" si="3"/>
        <v>0</v>
      </c>
      <c r="I89" s="134"/>
    </row>
    <row r="90" spans="1:9" ht="15.75" customHeight="1" hidden="1">
      <c r="A90" s="12" t="s">
        <v>246</v>
      </c>
      <c r="B90" s="18" t="s">
        <v>247</v>
      </c>
      <c r="C90" s="14"/>
      <c r="D90" s="14"/>
      <c r="E90" s="14"/>
      <c r="F90" s="15"/>
      <c r="G90" s="201"/>
      <c r="H90" s="201">
        <f t="shared" si="3"/>
        <v>0</v>
      </c>
      <c r="I90" s="134"/>
    </row>
    <row r="91" spans="1:9" ht="15.75" customHeight="1" hidden="1">
      <c r="A91" s="17" t="s">
        <v>248</v>
      </c>
      <c r="B91" s="18" t="s">
        <v>249</v>
      </c>
      <c r="C91" s="14" t="s">
        <v>243</v>
      </c>
      <c r="D91" s="14"/>
      <c r="E91" s="14"/>
      <c r="F91" s="19">
        <v>504.26</v>
      </c>
      <c r="G91" s="201"/>
      <c r="H91" s="201">
        <f aca="true" t="shared" si="4" ref="H91:H119">E91*F91</f>
        <v>0</v>
      </c>
      <c r="I91" s="134"/>
    </row>
    <row r="92" spans="1:9" ht="15.75" customHeight="1" hidden="1">
      <c r="A92" s="17" t="s">
        <v>250</v>
      </c>
      <c r="B92" s="18" t="s">
        <v>251</v>
      </c>
      <c r="C92" s="14" t="s">
        <v>243</v>
      </c>
      <c r="D92" s="14"/>
      <c r="E92" s="14"/>
      <c r="F92" s="19">
        <v>272.1</v>
      </c>
      <c r="G92" s="201"/>
      <c r="H92" s="201">
        <f t="shared" si="4"/>
        <v>0</v>
      </c>
      <c r="I92" s="134"/>
    </row>
    <row r="93" spans="1:9" ht="15.75" customHeight="1" hidden="1">
      <c r="A93" s="17" t="s">
        <v>252</v>
      </c>
      <c r="B93" s="18" t="s">
        <v>253</v>
      </c>
      <c r="C93" s="14" t="s">
        <v>243</v>
      </c>
      <c r="D93" s="14"/>
      <c r="E93" s="14"/>
      <c r="F93" s="19">
        <v>66.29</v>
      </c>
      <c r="G93" s="201"/>
      <c r="H93" s="201">
        <f t="shared" si="4"/>
        <v>0</v>
      </c>
      <c r="I93" s="134"/>
    </row>
    <row r="94" spans="1:9" ht="15.75" customHeight="1" hidden="1">
      <c r="A94" s="17" t="s">
        <v>254</v>
      </c>
      <c r="B94" s="18" t="s">
        <v>255</v>
      </c>
      <c r="C94" s="14" t="s">
        <v>243</v>
      </c>
      <c r="D94" s="14"/>
      <c r="E94" s="14"/>
      <c r="F94" s="19">
        <v>297.2</v>
      </c>
      <c r="G94" s="201"/>
      <c r="H94" s="201">
        <f t="shared" si="4"/>
        <v>0</v>
      </c>
      <c r="I94" s="134"/>
    </row>
    <row r="95" spans="1:9" ht="15.75" customHeight="1" hidden="1">
      <c r="A95" s="17" t="s">
        <v>256</v>
      </c>
      <c r="B95" s="18" t="s">
        <v>257</v>
      </c>
      <c r="C95" s="14" t="s">
        <v>243</v>
      </c>
      <c r="D95" s="14"/>
      <c r="E95" s="14"/>
      <c r="F95" s="19">
        <v>289.6</v>
      </c>
      <c r="G95" s="201"/>
      <c r="H95" s="201">
        <f t="shared" si="4"/>
        <v>0</v>
      </c>
      <c r="I95" s="134"/>
    </row>
    <row r="96" spans="1:9" ht="31.5" customHeight="1" hidden="1">
      <c r="A96" s="17" t="s">
        <v>258</v>
      </c>
      <c r="B96" s="18" t="s">
        <v>259</v>
      </c>
      <c r="C96" s="14" t="s">
        <v>243</v>
      </c>
      <c r="D96" s="14"/>
      <c r="E96" s="14"/>
      <c r="F96" s="19">
        <v>156.07</v>
      </c>
      <c r="G96" s="201"/>
      <c r="H96" s="201">
        <f t="shared" si="4"/>
        <v>0</v>
      </c>
      <c r="I96" s="134"/>
    </row>
    <row r="97" spans="1:9" ht="15.75" customHeight="1" hidden="1">
      <c r="A97" s="12" t="s">
        <v>260</v>
      </c>
      <c r="B97" s="18" t="s">
        <v>261</v>
      </c>
      <c r="C97" s="14"/>
      <c r="D97" s="14"/>
      <c r="E97" s="14"/>
      <c r="F97" s="15"/>
      <c r="G97" s="201"/>
      <c r="H97" s="201">
        <f t="shared" si="4"/>
        <v>0</v>
      </c>
      <c r="I97" s="134"/>
    </row>
    <row r="98" spans="1:9" ht="15.75" customHeight="1" hidden="1">
      <c r="A98" s="17" t="s">
        <v>262</v>
      </c>
      <c r="B98" s="18" t="s">
        <v>263</v>
      </c>
      <c r="C98" s="14" t="s">
        <v>243</v>
      </c>
      <c r="D98" s="14"/>
      <c r="E98" s="14"/>
      <c r="F98" s="19">
        <v>1994.26</v>
      </c>
      <c r="G98" s="201"/>
      <c r="H98" s="201">
        <f t="shared" si="4"/>
        <v>0</v>
      </c>
      <c r="I98" s="134"/>
    </row>
    <row r="99" spans="1:9" ht="15.75" customHeight="1" hidden="1">
      <c r="A99" s="17" t="s">
        <v>264</v>
      </c>
      <c r="B99" s="18" t="s">
        <v>265</v>
      </c>
      <c r="C99" s="14" t="s">
        <v>243</v>
      </c>
      <c r="D99" s="14"/>
      <c r="E99" s="14"/>
      <c r="F99" s="19">
        <v>481.02</v>
      </c>
      <c r="G99" s="201"/>
      <c r="H99" s="201">
        <f t="shared" si="4"/>
        <v>0</v>
      </c>
      <c r="I99" s="134"/>
    </row>
    <row r="100" spans="1:9" ht="15.75" customHeight="1" hidden="1">
      <c r="A100" s="17" t="s">
        <v>266</v>
      </c>
      <c r="B100" s="18" t="s">
        <v>267</v>
      </c>
      <c r="C100" s="14" t="s">
        <v>243</v>
      </c>
      <c r="D100" s="14"/>
      <c r="E100" s="14"/>
      <c r="F100" s="19">
        <v>573.66</v>
      </c>
      <c r="G100" s="201"/>
      <c r="H100" s="201">
        <f t="shared" si="4"/>
        <v>0</v>
      </c>
      <c r="I100" s="134"/>
    </row>
    <row r="101" spans="1:9" ht="15.75" customHeight="1" hidden="1">
      <c r="A101" s="17" t="s">
        <v>268</v>
      </c>
      <c r="B101" s="18" t="s">
        <v>269</v>
      </c>
      <c r="C101" s="14" t="s">
        <v>243</v>
      </c>
      <c r="D101" s="14"/>
      <c r="E101" s="14"/>
      <c r="F101" s="19">
        <v>553.56</v>
      </c>
      <c r="G101" s="201"/>
      <c r="H101" s="201">
        <f t="shared" si="4"/>
        <v>0</v>
      </c>
      <c r="I101" s="134"/>
    </row>
    <row r="102" spans="1:9" ht="15.75" customHeight="1" hidden="1">
      <c r="A102" s="17" t="s">
        <v>270</v>
      </c>
      <c r="B102" s="18" t="s">
        <v>271</v>
      </c>
      <c r="C102" s="14" t="s">
        <v>243</v>
      </c>
      <c r="D102" s="14"/>
      <c r="E102" s="14"/>
      <c r="F102" s="19">
        <v>276.02</v>
      </c>
      <c r="G102" s="201"/>
      <c r="H102" s="201">
        <f t="shared" si="4"/>
        <v>0</v>
      </c>
      <c r="I102" s="134"/>
    </row>
    <row r="103" spans="1:9" ht="15.75" customHeight="1" hidden="1">
      <c r="A103" s="17" t="s">
        <v>272</v>
      </c>
      <c r="B103" s="18" t="s">
        <v>273</v>
      </c>
      <c r="C103" s="14" t="s">
        <v>243</v>
      </c>
      <c r="D103" s="14"/>
      <c r="E103" s="14"/>
      <c r="F103" s="19">
        <v>139.54</v>
      </c>
      <c r="G103" s="201"/>
      <c r="H103" s="201">
        <f t="shared" si="4"/>
        <v>0</v>
      </c>
      <c r="I103" s="134"/>
    </row>
    <row r="104" spans="1:9" ht="15.75" customHeight="1" hidden="1">
      <c r="A104" s="17" t="s">
        <v>274</v>
      </c>
      <c r="B104" s="18" t="s">
        <v>275</v>
      </c>
      <c r="C104" s="14"/>
      <c r="D104" s="14"/>
      <c r="E104" s="14"/>
      <c r="F104" s="19">
        <v>209.64</v>
      </c>
      <c r="G104" s="201"/>
      <c r="H104" s="201">
        <f t="shared" si="4"/>
        <v>0</v>
      </c>
      <c r="I104" s="134"/>
    </row>
    <row r="105" spans="1:9" ht="15.75" customHeight="1" hidden="1">
      <c r="A105" s="12" t="s">
        <v>276</v>
      </c>
      <c r="B105" s="18" t="s">
        <v>277</v>
      </c>
      <c r="C105" s="14"/>
      <c r="D105" s="14"/>
      <c r="E105" s="14"/>
      <c r="F105" s="15"/>
      <c r="G105" s="201"/>
      <c r="H105" s="201">
        <f t="shared" si="4"/>
        <v>0</v>
      </c>
      <c r="I105" s="134"/>
    </row>
    <row r="106" spans="1:9" ht="15.75" customHeight="1" hidden="1">
      <c r="A106" s="17" t="s">
        <v>278</v>
      </c>
      <c r="B106" s="18" t="s">
        <v>279</v>
      </c>
      <c r="C106" s="14" t="s">
        <v>243</v>
      </c>
      <c r="D106" s="14"/>
      <c r="E106" s="14"/>
      <c r="F106" s="19">
        <v>109.09</v>
      </c>
      <c r="G106" s="201"/>
      <c r="H106" s="201">
        <f t="shared" si="4"/>
        <v>0</v>
      </c>
      <c r="I106" s="134"/>
    </row>
    <row r="107" spans="1:9" ht="15.75" customHeight="1" hidden="1">
      <c r="A107" s="17" t="s">
        <v>280</v>
      </c>
      <c r="B107" s="18" t="s">
        <v>281</v>
      </c>
      <c r="C107" s="14" t="s">
        <v>243</v>
      </c>
      <c r="D107" s="14"/>
      <c r="E107" s="14"/>
      <c r="F107" s="19">
        <v>141.9</v>
      </c>
      <c r="G107" s="201"/>
      <c r="H107" s="201">
        <f t="shared" si="4"/>
        <v>0</v>
      </c>
      <c r="I107" s="134"/>
    </row>
    <row r="108" spans="1:9" ht="31.5" customHeight="1" hidden="1">
      <c r="A108" s="12" t="s">
        <v>282</v>
      </c>
      <c r="B108" s="18" t="s">
        <v>283</v>
      </c>
      <c r="C108" s="14"/>
      <c r="D108" s="14"/>
      <c r="E108" s="14"/>
      <c r="F108" s="15"/>
      <c r="G108" s="201"/>
      <c r="H108" s="201">
        <f t="shared" si="4"/>
        <v>0</v>
      </c>
      <c r="I108" s="134"/>
    </row>
    <row r="109" spans="1:9" ht="15.75" customHeight="1" hidden="1">
      <c r="A109" s="17" t="s">
        <v>284</v>
      </c>
      <c r="B109" s="18" t="s">
        <v>285</v>
      </c>
      <c r="C109" s="14" t="s">
        <v>243</v>
      </c>
      <c r="D109" s="14"/>
      <c r="E109" s="14"/>
      <c r="F109" s="19">
        <v>23.29</v>
      </c>
      <c r="G109" s="201"/>
      <c r="H109" s="201">
        <f t="shared" si="4"/>
        <v>0</v>
      </c>
      <c r="I109" s="134"/>
    </row>
    <row r="110" spans="1:9" ht="47.25" customHeight="1" hidden="1">
      <c r="A110" s="12" t="s">
        <v>286</v>
      </c>
      <c r="B110" s="18" t="s">
        <v>287</v>
      </c>
      <c r="C110" s="14"/>
      <c r="D110" s="14"/>
      <c r="E110" s="14"/>
      <c r="F110" s="15"/>
      <c r="G110" s="201"/>
      <c r="H110" s="201">
        <f t="shared" si="4"/>
        <v>0</v>
      </c>
      <c r="I110" s="134"/>
    </row>
    <row r="111" spans="1:9" ht="15.75" customHeight="1" hidden="1">
      <c r="A111" s="17" t="s">
        <v>288</v>
      </c>
      <c r="B111" s="18" t="s">
        <v>289</v>
      </c>
      <c r="C111" s="14" t="s">
        <v>290</v>
      </c>
      <c r="D111" s="14"/>
      <c r="E111" s="14"/>
      <c r="F111" s="19">
        <v>13.6</v>
      </c>
      <c r="G111" s="201"/>
      <c r="H111" s="201">
        <f t="shared" si="4"/>
        <v>0</v>
      </c>
      <c r="I111" s="134"/>
    </row>
    <row r="112" spans="1:9" ht="15.75" customHeight="1" hidden="1">
      <c r="A112" s="12" t="s">
        <v>291</v>
      </c>
      <c r="B112" s="18" t="s">
        <v>292</v>
      </c>
      <c r="C112" s="14"/>
      <c r="D112" s="14"/>
      <c r="E112" s="14"/>
      <c r="F112" s="15"/>
      <c r="G112" s="201"/>
      <c r="H112" s="201">
        <f t="shared" si="4"/>
        <v>0</v>
      </c>
      <c r="I112" s="134"/>
    </row>
    <row r="113" spans="1:9" ht="31.5" customHeight="1" hidden="1">
      <c r="A113" s="17" t="s">
        <v>293</v>
      </c>
      <c r="B113" s="18" t="s">
        <v>294</v>
      </c>
      <c r="C113" s="14" t="s">
        <v>243</v>
      </c>
      <c r="D113" s="14"/>
      <c r="E113" s="14"/>
      <c r="F113" s="19">
        <v>73.9</v>
      </c>
      <c r="G113" s="201"/>
      <c r="H113" s="201">
        <f t="shared" si="4"/>
        <v>0</v>
      </c>
      <c r="I113" s="134"/>
    </row>
    <row r="114" spans="1:9" ht="63" customHeight="1" hidden="1">
      <c r="A114" s="24" t="s">
        <v>295</v>
      </c>
      <c r="B114" s="25" t="s">
        <v>296</v>
      </c>
      <c r="C114" s="14"/>
      <c r="D114" s="14"/>
      <c r="E114" s="14"/>
      <c r="F114" s="15"/>
      <c r="G114" s="201"/>
      <c r="H114" s="201">
        <f t="shared" si="4"/>
        <v>0</v>
      </c>
      <c r="I114" s="134"/>
    </row>
    <row r="115" spans="1:9" ht="47.25" customHeight="1" hidden="1">
      <c r="A115" s="12" t="s">
        <v>297</v>
      </c>
      <c r="B115" s="18" t="s">
        <v>298</v>
      </c>
      <c r="C115" s="14"/>
      <c r="D115" s="14"/>
      <c r="E115" s="14"/>
      <c r="F115" s="15"/>
      <c r="G115" s="201"/>
      <c r="H115" s="201">
        <f t="shared" si="4"/>
        <v>0</v>
      </c>
      <c r="I115" s="134"/>
    </row>
    <row r="116" spans="1:9" ht="15.75" customHeight="1" hidden="1">
      <c r="A116" s="17" t="s">
        <v>299</v>
      </c>
      <c r="B116" s="18" t="s">
        <v>300</v>
      </c>
      <c r="C116" s="14" t="s">
        <v>243</v>
      </c>
      <c r="D116" s="14"/>
      <c r="E116" s="14"/>
      <c r="F116" s="19">
        <v>133.71</v>
      </c>
      <c r="G116" s="201"/>
      <c r="H116" s="201">
        <f t="shared" si="4"/>
        <v>0</v>
      </c>
      <c r="I116" s="134"/>
    </row>
    <row r="117" spans="1:9" ht="15.75" customHeight="1" hidden="1">
      <c r="A117" s="17" t="s">
        <v>301</v>
      </c>
      <c r="B117" s="18" t="s">
        <v>302</v>
      </c>
      <c r="C117" s="14" t="s">
        <v>243</v>
      </c>
      <c r="D117" s="14"/>
      <c r="E117" s="14"/>
      <c r="F117" s="19">
        <v>333.59</v>
      </c>
      <c r="G117" s="201"/>
      <c r="H117" s="201">
        <f t="shared" si="4"/>
        <v>0</v>
      </c>
      <c r="I117" s="134"/>
    </row>
    <row r="118" spans="1:9" ht="15.75" customHeight="1" hidden="1">
      <c r="A118" s="12" t="s">
        <v>303</v>
      </c>
      <c r="B118" s="18" t="s">
        <v>304</v>
      </c>
      <c r="C118" s="14"/>
      <c r="D118" s="14"/>
      <c r="E118" s="14"/>
      <c r="F118" s="15"/>
      <c r="G118" s="201"/>
      <c r="H118" s="201">
        <f t="shared" si="4"/>
        <v>0</v>
      </c>
      <c r="I118" s="134"/>
    </row>
    <row r="119" spans="1:9" ht="15.75" customHeight="1" hidden="1">
      <c r="A119" s="17" t="s">
        <v>305</v>
      </c>
      <c r="B119" s="18" t="s">
        <v>306</v>
      </c>
      <c r="C119" s="14" t="s">
        <v>290</v>
      </c>
      <c r="D119" s="14"/>
      <c r="E119" s="14"/>
      <c r="F119" s="19">
        <v>515.2</v>
      </c>
      <c r="G119" s="201"/>
      <c r="H119" s="201">
        <f t="shared" si="4"/>
        <v>0</v>
      </c>
      <c r="I119" s="134"/>
    </row>
    <row r="120" spans="1:9" ht="15.75" customHeight="1">
      <c r="A120" s="21" t="s">
        <v>725</v>
      </c>
      <c r="B120" s="26" t="s">
        <v>307</v>
      </c>
      <c r="C120" s="14"/>
      <c r="D120" s="14"/>
      <c r="E120" s="14"/>
      <c r="F120" s="15"/>
      <c r="G120" s="135"/>
      <c r="H120" s="135"/>
      <c r="I120" s="132"/>
    </row>
    <row r="121" spans="1:9" ht="49.5" customHeight="1">
      <c r="A121" s="27" t="s">
        <v>308</v>
      </c>
      <c r="B121" s="18" t="s">
        <v>309</v>
      </c>
      <c r="C121" s="14"/>
      <c r="D121" s="14"/>
      <c r="E121" s="14"/>
      <c r="F121" s="15"/>
      <c r="G121" s="201"/>
      <c r="H121" s="201"/>
      <c r="I121" s="136"/>
    </row>
    <row r="122" spans="1:9" ht="31.5">
      <c r="A122" s="17" t="s">
        <v>310</v>
      </c>
      <c r="B122" s="18" t="s">
        <v>311</v>
      </c>
      <c r="C122" s="14" t="s">
        <v>312</v>
      </c>
      <c r="D122" s="14">
        <v>120.19</v>
      </c>
      <c r="E122" s="14">
        <v>186.12</v>
      </c>
      <c r="F122" s="19">
        <v>2716.41</v>
      </c>
      <c r="G122" s="201">
        <f>D122*F122</f>
        <v>326485.31789999997</v>
      </c>
      <c r="H122" s="201">
        <f>E122*F122</f>
        <v>505578.2292</v>
      </c>
      <c r="I122" s="202">
        <f>G122/H122*100</f>
        <v>64.57661723619171</v>
      </c>
    </row>
    <row r="123" spans="1:9" ht="15.75" customHeight="1" hidden="1">
      <c r="A123" s="17" t="s">
        <v>313</v>
      </c>
      <c r="B123" s="18" t="s">
        <v>314</v>
      </c>
      <c r="C123" s="14" t="s">
        <v>315</v>
      </c>
      <c r="D123" s="14">
        <v>5.3</v>
      </c>
      <c r="E123" s="14"/>
      <c r="F123" s="19">
        <v>151.32</v>
      </c>
      <c r="G123" s="16"/>
      <c r="H123" s="16"/>
      <c r="I123" s="137"/>
    </row>
    <row r="124" spans="1:9" ht="63" customHeight="1" hidden="1">
      <c r="A124" s="12" t="s">
        <v>316</v>
      </c>
      <c r="B124" s="18" t="s">
        <v>317</v>
      </c>
      <c r="C124" s="14"/>
      <c r="D124" s="14">
        <v>5.3</v>
      </c>
      <c r="E124" s="14"/>
      <c r="F124" s="15"/>
      <c r="G124" s="16"/>
      <c r="H124" s="16"/>
      <c r="I124" s="136"/>
    </row>
    <row r="125" spans="1:9" ht="47.25" customHeight="1" hidden="1">
      <c r="A125" s="17" t="s">
        <v>318</v>
      </c>
      <c r="B125" s="18" t="s">
        <v>319</v>
      </c>
      <c r="C125" s="19" t="s">
        <v>320</v>
      </c>
      <c r="D125" s="14">
        <v>5.3</v>
      </c>
      <c r="E125" s="14"/>
      <c r="F125" s="19">
        <v>295.82</v>
      </c>
      <c r="G125" s="16"/>
      <c r="H125" s="16"/>
      <c r="I125" s="136"/>
    </row>
    <row r="126" spans="1:9" ht="47.25" customHeight="1" hidden="1">
      <c r="A126" s="12" t="s">
        <v>321</v>
      </c>
      <c r="B126" s="18" t="s">
        <v>322</v>
      </c>
      <c r="C126" s="14"/>
      <c r="D126" s="14">
        <v>5.3</v>
      </c>
      <c r="E126" s="14"/>
      <c r="F126" s="15"/>
      <c r="G126" s="16"/>
      <c r="H126" s="16"/>
      <c r="I126" s="136"/>
    </row>
    <row r="127" spans="1:9" ht="31.5" customHeight="1" hidden="1">
      <c r="A127" s="17" t="s">
        <v>323</v>
      </c>
      <c r="B127" s="18" t="s">
        <v>324</v>
      </c>
      <c r="C127" s="19" t="s">
        <v>312</v>
      </c>
      <c r="D127" s="14">
        <v>5.3</v>
      </c>
      <c r="E127" s="14"/>
      <c r="F127" s="19">
        <v>649.26</v>
      </c>
      <c r="G127" s="16"/>
      <c r="H127" s="16"/>
      <c r="I127" s="136"/>
    </row>
    <row r="128" spans="1:9" ht="31.5" customHeight="1" hidden="1">
      <c r="A128" s="12" t="s">
        <v>325</v>
      </c>
      <c r="B128" s="18" t="s">
        <v>326</v>
      </c>
      <c r="C128" s="14"/>
      <c r="D128" s="14">
        <v>5.3</v>
      </c>
      <c r="E128" s="14"/>
      <c r="F128" s="15"/>
      <c r="G128" s="16"/>
      <c r="H128" s="16"/>
      <c r="I128" s="136"/>
    </row>
    <row r="129" spans="1:9" ht="15.75" customHeight="1" hidden="1">
      <c r="A129" s="17" t="s">
        <v>327</v>
      </c>
      <c r="B129" s="18" t="s">
        <v>328</v>
      </c>
      <c r="C129" s="19" t="s">
        <v>329</v>
      </c>
      <c r="D129" s="14">
        <v>5.3</v>
      </c>
      <c r="E129" s="14"/>
      <c r="F129" s="19">
        <v>4.73</v>
      </c>
      <c r="G129" s="16"/>
      <c r="H129" s="16"/>
      <c r="I129" s="136"/>
    </row>
    <row r="130" spans="1:9" ht="15.75" customHeight="1" hidden="1">
      <c r="A130" s="17" t="s">
        <v>330</v>
      </c>
      <c r="B130" s="18" t="s">
        <v>331</v>
      </c>
      <c r="C130" s="19" t="s">
        <v>332</v>
      </c>
      <c r="D130" s="14">
        <v>5.3</v>
      </c>
      <c r="E130" s="14"/>
      <c r="F130" s="19">
        <v>2.1</v>
      </c>
      <c r="G130" s="16"/>
      <c r="H130" s="16"/>
      <c r="I130" s="136"/>
    </row>
    <row r="131" spans="1:9" ht="31.5" customHeight="1" hidden="1">
      <c r="A131" s="17" t="s">
        <v>333</v>
      </c>
      <c r="B131" s="18" t="s">
        <v>334</v>
      </c>
      <c r="C131" s="19" t="s">
        <v>335</v>
      </c>
      <c r="D131" s="14">
        <v>5.3</v>
      </c>
      <c r="E131" s="14"/>
      <c r="F131" s="19">
        <v>7.02</v>
      </c>
      <c r="G131" s="16"/>
      <c r="H131" s="16"/>
      <c r="I131" s="136"/>
    </row>
    <row r="132" spans="1:9" ht="31.5" customHeight="1" hidden="1">
      <c r="A132" s="12" t="s">
        <v>336</v>
      </c>
      <c r="B132" s="18" t="s">
        <v>337</v>
      </c>
      <c r="C132" s="14"/>
      <c r="D132" s="14">
        <v>5.3</v>
      </c>
      <c r="E132" s="14"/>
      <c r="F132" s="15"/>
      <c r="G132" s="16"/>
      <c r="H132" s="16"/>
      <c r="I132" s="136"/>
    </row>
    <row r="133" spans="1:9" ht="15.75" customHeight="1" hidden="1">
      <c r="A133" s="17" t="s">
        <v>338</v>
      </c>
      <c r="B133" s="18" t="s">
        <v>339</v>
      </c>
      <c r="C133" s="19" t="s">
        <v>340</v>
      </c>
      <c r="D133" s="14">
        <v>5.3</v>
      </c>
      <c r="E133" s="14"/>
      <c r="F133" s="19">
        <v>1021.36</v>
      </c>
      <c r="G133" s="16"/>
      <c r="H133" s="16"/>
      <c r="I133" s="136"/>
    </row>
    <row r="134" spans="1:9" ht="15.75" customHeight="1" hidden="1">
      <c r="A134" s="17" t="s">
        <v>341</v>
      </c>
      <c r="B134" s="18" t="s">
        <v>342</v>
      </c>
      <c r="C134" s="19" t="s">
        <v>340</v>
      </c>
      <c r="D134" s="14">
        <v>5.3</v>
      </c>
      <c r="E134" s="14"/>
      <c r="F134" s="19">
        <v>1960.71</v>
      </c>
      <c r="G134" s="16"/>
      <c r="H134" s="16"/>
      <c r="I134" s="136"/>
    </row>
    <row r="135" spans="1:9" ht="15.75" customHeight="1" hidden="1">
      <c r="A135" s="12" t="s">
        <v>343</v>
      </c>
      <c r="B135" s="18" t="s">
        <v>344</v>
      </c>
      <c r="C135" s="14"/>
      <c r="D135" s="14">
        <v>5.3</v>
      </c>
      <c r="E135" s="14"/>
      <c r="F135" s="15"/>
      <c r="G135" s="16"/>
      <c r="H135" s="16"/>
      <c r="I135" s="136"/>
    </row>
    <row r="136" spans="1:9" ht="31.5" customHeight="1" hidden="1">
      <c r="A136" s="17" t="s">
        <v>345</v>
      </c>
      <c r="B136" s="18" t="s">
        <v>346</v>
      </c>
      <c r="C136" s="14" t="s">
        <v>347</v>
      </c>
      <c r="D136" s="14">
        <v>5.3</v>
      </c>
      <c r="E136" s="14"/>
      <c r="F136" s="19">
        <v>67.79</v>
      </c>
      <c r="G136" s="16"/>
      <c r="H136" s="16"/>
      <c r="I136" s="136"/>
    </row>
    <row r="137" spans="1:9" ht="15.75" customHeight="1" hidden="1">
      <c r="A137" s="12" t="s">
        <v>348</v>
      </c>
      <c r="B137" s="18" t="s">
        <v>349</v>
      </c>
      <c r="C137" s="14"/>
      <c r="D137" s="14">
        <v>5.3</v>
      </c>
      <c r="E137" s="14"/>
      <c r="F137" s="15"/>
      <c r="G137" s="16"/>
      <c r="H137" s="16"/>
      <c r="I137" s="136"/>
    </row>
    <row r="138" spans="1:9" ht="31.5" customHeight="1" hidden="1">
      <c r="A138" s="17" t="s">
        <v>350</v>
      </c>
      <c r="B138" s="18" t="s">
        <v>351</v>
      </c>
      <c r="C138" s="19" t="s">
        <v>312</v>
      </c>
      <c r="D138" s="14">
        <v>5.3</v>
      </c>
      <c r="E138" s="14"/>
      <c r="F138" s="19">
        <v>930.81</v>
      </c>
      <c r="G138" s="16"/>
      <c r="H138" s="16"/>
      <c r="I138" s="136"/>
    </row>
    <row r="139" spans="1:9" ht="63" customHeight="1" hidden="1">
      <c r="A139" s="21" t="s">
        <v>352</v>
      </c>
      <c r="B139" s="26" t="s">
        <v>353</v>
      </c>
      <c r="C139" s="14"/>
      <c r="D139" s="14">
        <v>5.3</v>
      </c>
      <c r="E139" s="14"/>
      <c r="F139" s="15"/>
      <c r="G139" s="16"/>
      <c r="H139" s="16"/>
      <c r="I139" s="136"/>
    </row>
    <row r="140" spans="1:9" ht="15.75" customHeight="1" hidden="1">
      <c r="A140" s="12" t="s">
        <v>354</v>
      </c>
      <c r="B140" s="18" t="s">
        <v>355</v>
      </c>
      <c r="C140" s="14"/>
      <c r="D140" s="14">
        <v>5.3</v>
      </c>
      <c r="E140" s="14"/>
      <c r="F140" s="15"/>
      <c r="G140" s="16"/>
      <c r="H140" s="16"/>
      <c r="I140" s="136"/>
    </row>
    <row r="141" spans="1:9" ht="15.75" customHeight="1" hidden="1">
      <c r="A141" s="17" t="s">
        <v>356</v>
      </c>
      <c r="B141" s="18" t="s">
        <v>357</v>
      </c>
      <c r="C141" s="14" t="s">
        <v>93</v>
      </c>
      <c r="D141" s="14">
        <v>5.3</v>
      </c>
      <c r="E141" s="14"/>
      <c r="F141" s="19">
        <v>9.4</v>
      </c>
      <c r="G141" s="16"/>
      <c r="H141" s="16"/>
      <c r="I141" s="136"/>
    </row>
    <row r="142" spans="1:9" ht="15.75" customHeight="1" hidden="1">
      <c r="A142" s="12" t="s">
        <v>358</v>
      </c>
      <c r="B142" s="18" t="s">
        <v>359</v>
      </c>
      <c r="C142" s="14"/>
      <c r="D142" s="14">
        <v>5.3</v>
      </c>
      <c r="E142" s="14"/>
      <c r="F142" s="15"/>
      <c r="G142" s="16"/>
      <c r="H142" s="16"/>
      <c r="I142" s="136"/>
    </row>
    <row r="143" spans="1:9" ht="15.75" customHeight="1" hidden="1">
      <c r="A143" s="17" t="s">
        <v>360</v>
      </c>
      <c r="B143" s="18" t="s">
        <v>361</v>
      </c>
      <c r="C143" s="14" t="s">
        <v>93</v>
      </c>
      <c r="D143" s="14">
        <v>5.3</v>
      </c>
      <c r="E143" s="14"/>
      <c r="F143" s="19">
        <v>5.73</v>
      </c>
      <c r="G143" s="16"/>
      <c r="H143" s="16"/>
      <c r="I143" s="136"/>
    </row>
    <row r="144" spans="1:9" ht="15.75" customHeight="1" hidden="1">
      <c r="A144" s="17" t="s">
        <v>362</v>
      </c>
      <c r="B144" s="18" t="s">
        <v>363</v>
      </c>
      <c r="C144" s="14" t="s">
        <v>93</v>
      </c>
      <c r="D144" s="14">
        <v>5.3</v>
      </c>
      <c r="E144" s="14"/>
      <c r="F144" s="19">
        <v>6.56</v>
      </c>
      <c r="G144" s="16"/>
      <c r="H144" s="16"/>
      <c r="I144" s="136"/>
    </row>
    <row r="145" spans="1:9" ht="15.75" customHeight="1" hidden="1">
      <c r="A145" s="12" t="s">
        <v>364</v>
      </c>
      <c r="B145" s="18" t="s">
        <v>365</v>
      </c>
      <c r="C145" s="14"/>
      <c r="D145" s="14">
        <v>5.3</v>
      </c>
      <c r="E145" s="14"/>
      <c r="F145" s="15"/>
      <c r="G145" s="16"/>
      <c r="H145" s="16"/>
      <c r="I145" s="136"/>
    </row>
    <row r="146" spans="1:9" ht="31.5" customHeight="1" hidden="1">
      <c r="A146" s="17" t="s">
        <v>366</v>
      </c>
      <c r="B146" s="18" t="s">
        <v>367</v>
      </c>
      <c r="C146" s="14" t="s">
        <v>368</v>
      </c>
      <c r="D146" s="14">
        <v>5.3</v>
      </c>
      <c r="E146" s="14"/>
      <c r="F146" s="19">
        <v>272.37</v>
      </c>
      <c r="G146" s="16"/>
      <c r="H146" s="16"/>
      <c r="I146" s="136"/>
    </row>
    <row r="147" spans="1:9" ht="31.5" customHeight="1" hidden="1">
      <c r="A147" s="12" t="s">
        <v>369</v>
      </c>
      <c r="B147" s="18" t="s">
        <v>370</v>
      </c>
      <c r="C147" s="14"/>
      <c r="D147" s="14">
        <v>5.3</v>
      </c>
      <c r="E147" s="14"/>
      <c r="F147" s="15"/>
      <c r="G147" s="16"/>
      <c r="H147" s="16"/>
      <c r="I147" s="136"/>
    </row>
    <row r="148" spans="1:9" ht="15.75" customHeight="1" hidden="1">
      <c r="A148" s="17" t="s">
        <v>371</v>
      </c>
      <c r="B148" s="18" t="s">
        <v>372</v>
      </c>
      <c r="C148" s="14" t="s">
        <v>368</v>
      </c>
      <c r="D148" s="14">
        <v>5.3</v>
      </c>
      <c r="E148" s="14"/>
      <c r="F148" s="19">
        <v>1574.12</v>
      </c>
      <c r="G148" s="16"/>
      <c r="H148" s="16"/>
      <c r="I148" s="136"/>
    </row>
    <row r="149" spans="1:9" ht="15.75" customHeight="1" hidden="1">
      <c r="A149" s="17" t="s">
        <v>373</v>
      </c>
      <c r="B149" s="18" t="s">
        <v>374</v>
      </c>
      <c r="C149" s="14" t="s">
        <v>368</v>
      </c>
      <c r="D149" s="14">
        <v>5.3</v>
      </c>
      <c r="E149" s="14"/>
      <c r="F149" s="19">
        <v>5.99</v>
      </c>
      <c r="G149" s="16"/>
      <c r="H149" s="16"/>
      <c r="I149" s="136"/>
    </row>
    <row r="150" spans="1:9" ht="63" customHeight="1" hidden="1">
      <c r="A150" s="24" t="s">
        <v>375</v>
      </c>
      <c r="B150" s="25" t="s">
        <v>376</v>
      </c>
      <c r="C150" s="14"/>
      <c r="D150" s="14">
        <v>5.3</v>
      </c>
      <c r="E150" s="14"/>
      <c r="F150" s="15"/>
      <c r="G150" s="16"/>
      <c r="H150" s="16"/>
      <c r="I150" s="136"/>
    </row>
    <row r="151" spans="1:9" ht="15.75" customHeight="1" hidden="1">
      <c r="A151" s="12" t="s">
        <v>377</v>
      </c>
      <c r="B151" s="18" t="s">
        <v>378</v>
      </c>
      <c r="C151" s="14"/>
      <c r="D151" s="14">
        <v>5.3</v>
      </c>
      <c r="E151" s="14"/>
      <c r="F151" s="15"/>
      <c r="G151" s="16"/>
      <c r="H151" s="16"/>
      <c r="I151" s="136"/>
    </row>
    <row r="152" spans="1:9" ht="15.75" customHeight="1" hidden="1">
      <c r="A152" s="17" t="s">
        <v>379</v>
      </c>
      <c r="B152" s="18" t="s">
        <v>380</v>
      </c>
      <c r="C152" s="14" t="s">
        <v>381</v>
      </c>
      <c r="D152" s="14">
        <v>5.3</v>
      </c>
      <c r="E152" s="14"/>
      <c r="F152" s="19">
        <v>4538.73</v>
      </c>
      <c r="G152" s="16"/>
      <c r="H152" s="16"/>
      <c r="I152" s="136"/>
    </row>
    <row r="153" spans="1:9" ht="31.5" customHeight="1" hidden="1">
      <c r="A153" s="17" t="s">
        <v>382</v>
      </c>
      <c r="B153" s="18" t="s">
        <v>383</v>
      </c>
      <c r="C153" s="14" t="s">
        <v>381</v>
      </c>
      <c r="D153" s="14">
        <v>5.3</v>
      </c>
      <c r="E153" s="14"/>
      <c r="F153" s="19">
        <v>5121.34</v>
      </c>
      <c r="G153" s="16"/>
      <c r="H153" s="16"/>
      <c r="I153" s="136"/>
    </row>
    <row r="154" spans="1:9" ht="15.75" customHeight="1" hidden="1">
      <c r="A154" s="17" t="s">
        <v>384</v>
      </c>
      <c r="B154" s="18" t="s">
        <v>385</v>
      </c>
      <c r="C154" s="14" t="s">
        <v>381</v>
      </c>
      <c r="D154" s="14">
        <v>5.3</v>
      </c>
      <c r="E154" s="14"/>
      <c r="F154" s="19">
        <v>4678.55</v>
      </c>
      <c r="G154" s="16"/>
      <c r="H154" s="16"/>
      <c r="I154" s="136"/>
    </row>
    <row r="155" spans="1:9" ht="15.75" customHeight="1" hidden="1">
      <c r="A155" s="17" t="s">
        <v>386</v>
      </c>
      <c r="B155" s="18" t="s">
        <v>387</v>
      </c>
      <c r="C155" s="14" t="s">
        <v>381</v>
      </c>
      <c r="D155" s="14">
        <v>5.3</v>
      </c>
      <c r="E155" s="14"/>
      <c r="F155" s="19">
        <v>1889.18</v>
      </c>
      <c r="G155" s="16"/>
      <c r="H155" s="16"/>
      <c r="I155" s="136"/>
    </row>
    <row r="156" spans="1:9" ht="15.75" customHeight="1" hidden="1">
      <c r="A156" s="17" t="s">
        <v>388</v>
      </c>
      <c r="B156" s="18" t="s">
        <v>389</v>
      </c>
      <c r="C156" s="14" t="s">
        <v>381</v>
      </c>
      <c r="D156" s="14">
        <v>5.3</v>
      </c>
      <c r="E156" s="14"/>
      <c r="F156" s="19">
        <v>8187.5</v>
      </c>
      <c r="G156" s="16"/>
      <c r="H156" s="16"/>
      <c r="I156" s="136"/>
    </row>
    <row r="157" spans="1:9" ht="63" customHeight="1" hidden="1">
      <c r="A157" s="21" t="s">
        <v>390</v>
      </c>
      <c r="B157" s="26" t="s">
        <v>391</v>
      </c>
      <c r="C157" s="14"/>
      <c r="D157" s="14">
        <v>5.3</v>
      </c>
      <c r="E157" s="14"/>
      <c r="F157" s="15"/>
      <c r="G157" s="16"/>
      <c r="H157" s="16"/>
      <c r="I157" s="136"/>
    </row>
    <row r="158" spans="1:9" ht="31.5" customHeight="1" hidden="1">
      <c r="A158" s="12" t="s">
        <v>392</v>
      </c>
      <c r="B158" s="18" t="s">
        <v>393</v>
      </c>
      <c r="C158" s="14"/>
      <c r="D158" s="14">
        <v>5.3</v>
      </c>
      <c r="E158" s="14"/>
      <c r="F158" s="15"/>
      <c r="G158" s="16"/>
      <c r="H158" s="16"/>
      <c r="I158" s="136"/>
    </row>
    <row r="159" spans="1:9" ht="15.75" customHeight="1" hidden="1">
      <c r="A159" s="17" t="s">
        <v>394</v>
      </c>
      <c r="B159" s="18" t="s">
        <v>395</v>
      </c>
      <c r="C159" s="14" t="s">
        <v>93</v>
      </c>
      <c r="D159" s="14">
        <v>5.3</v>
      </c>
      <c r="E159" s="14"/>
      <c r="F159" s="19">
        <v>6.11</v>
      </c>
      <c r="G159" s="16"/>
      <c r="H159" s="16"/>
      <c r="I159" s="136"/>
    </row>
    <row r="160" spans="1:9" ht="15.75" customHeight="1" hidden="1">
      <c r="A160" s="17" t="s">
        <v>396</v>
      </c>
      <c r="B160" s="18" t="s">
        <v>397</v>
      </c>
      <c r="C160" s="14" t="s">
        <v>381</v>
      </c>
      <c r="D160" s="14">
        <v>5.3</v>
      </c>
      <c r="E160" s="14"/>
      <c r="F160" s="19">
        <v>449.55</v>
      </c>
      <c r="G160" s="16"/>
      <c r="H160" s="16"/>
      <c r="I160" s="136"/>
    </row>
    <row r="161" spans="1:9" ht="15.75" customHeight="1" hidden="1">
      <c r="A161" s="17" t="s">
        <v>398</v>
      </c>
      <c r="B161" s="18" t="s">
        <v>399</v>
      </c>
      <c r="C161" s="14" t="s">
        <v>93</v>
      </c>
      <c r="D161" s="14">
        <v>5.3</v>
      </c>
      <c r="E161" s="14"/>
      <c r="F161" s="19">
        <v>1.1</v>
      </c>
      <c r="G161" s="16"/>
      <c r="H161" s="16"/>
      <c r="I161" s="136"/>
    </row>
    <row r="162" spans="1:9" ht="15.75" customHeight="1" hidden="1">
      <c r="A162" s="17" t="s">
        <v>400</v>
      </c>
      <c r="B162" s="18" t="s">
        <v>401</v>
      </c>
      <c r="C162" s="14" t="s">
        <v>402</v>
      </c>
      <c r="D162" s="14">
        <v>5.3</v>
      </c>
      <c r="E162" s="14"/>
      <c r="F162" s="19">
        <v>2735.1</v>
      </c>
      <c r="G162" s="16"/>
      <c r="H162" s="16"/>
      <c r="I162" s="136"/>
    </row>
    <row r="163" spans="1:9" ht="15.75" customHeight="1" hidden="1">
      <c r="A163" s="17" t="s">
        <v>403</v>
      </c>
      <c r="B163" s="18" t="s">
        <v>404</v>
      </c>
      <c r="C163" s="14" t="s">
        <v>93</v>
      </c>
      <c r="D163" s="14">
        <v>5.3</v>
      </c>
      <c r="E163" s="14"/>
      <c r="F163" s="19">
        <v>6.42</v>
      </c>
      <c r="G163" s="16"/>
      <c r="H163" s="16"/>
      <c r="I163" s="136"/>
    </row>
    <row r="164" spans="1:9" ht="31.5" customHeight="1" hidden="1">
      <c r="A164" s="12" t="s">
        <v>405</v>
      </c>
      <c r="B164" s="18" t="s">
        <v>406</v>
      </c>
      <c r="C164" s="14"/>
      <c r="D164" s="14">
        <v>5.3</v>
      </c>
      <c r="E164" s="14"/>
      <c r="F164" s="15"/>
      <c r="G164" s="16"/>
      <c r="H164" s="16"/>
      <c r="I164" s="136"/>
    </row>
    <row r="165" spans="1:9" ht="15.75" customHeight="1" hidden="1">
      <c r="A165" s="17" t="s">
        <v>407</v>
      </c>
      <c r="B165" s="18" t="s">
        <v>408</v>
      </c>
      <c r="C165" s="29" t="s">
        <v>409</v>
      </c>
      <c r="D165" s="14">
        <v>5.3</v>
      </c>
      <c r="E165" s="14"/>
      <c r="F165" s="19">
        <v>245.97</v>
      </c>
      <c r="G165" s="16"/>
      <c r="H165" s="16"/>
      <c r="I165" s="136"/>
    </row>
    <row r="166" spans="1:9" ht="15.75" customHeight="1" hidden="1">
      <c r="A166" s="17" t="s">
        <v>410</v>
      </c>
      <c r="B166" s="18" t="s">
        <v>411</v>
      </c>
      <c r="C166" s="14" t="s">
        <v>93</v>
      </c>
      <c r="D166" s="14">
        <v>5.3</v>
      </c>
      <c r="E166" s="14"/>
      <c r="F166" s="19">
        <v>9.08</v>
      </c>
      <c r="G166" s="16"/>
      <c r="H166" s="16"/>
      <c r="I166" s="136"/>
    </row>
    <row r="167" spans="1:9" ht="47.25" customHeight="1" hidden="1">
      <c r="A167" s="12" t="s">
        <v>412</v>
      </c>
      <c r="B167" s="18" t="s">
        <v>413</v>
      </c>
      <c r="C167" s="14"/>
      <c r="D167" s="14">
        <v>5.3</v>
      </c>
      <c r="E167" s="14"/>
      <c r="F167" s="15"/>
      <c r="G167" s="16"/>
      <c r="H167" s="16"/>
      <c r="I167" s="136"/>
    </row>
    <row r="168" spans="1:9" ht="15.75" customHeight="1" hidden="1">
      <c r="A168" s="17" t="s">
        <v>414</v>
      </c>
      <c r="B168" s="18" t="s">
        <v>415</v>
      </c>
      <c r="C168" s="14" t="s">
        <v>93</v>
      </c>
      <c r="D168" s="14">
        <v>5.3</v>
      </c>
      <c r="E168" s="14"/>
      <c r="F168" s="19">
        <v>9.3</v>
      </c>
      <c r="G168" s="16"/>
      <c r="H168" s="16"/>
      <c r="I168" s="136"/>
    </row>
    <row r="169" spans="1:9" ht="15.75" customHeight="1" hidden="1">
      <c r="A169" s="17" t="s">
        <v>416</v>
      </c>
      <c r="B169" s="18" t="s">
        <v>417</v>
      </c>
      <c r="C169" s="14" t="s">
        <v>93</v>
      </c>
      <c r="D169" s="14">
        <v>5.3</v>
      </c>
      <c r="E169" s="14"/>
      <c r="F169" s="19">
        <v>5.68</v>
      </c>
      <c r="G169" s="16"/>
      <c r="H169" s="16"/>
      <c r="I169" s="136"/>
    </row>
    <row r="170" spans="1:9" ht="15.75" customHeight="1" hidden="1">
      <c r="A170" s="17" t="s">
        <v>418</v>
      </c>
      <c r="B170" s="18" t="s">
        <v>419</v>
      </c>
      <c r="C170" s="14" t="s">
        <v>93</v>
      </c>
      <c r="D170" s="14">
        <v>5.3</v>
      </c>
      <c r="E170" s="14"/>
      <c r="F170" s="19">
        <v>14.63</v>
      </c>
      <c r="G170" s="16"/>
      <c r="H170" s="16"/>
      <c r="I170" s="136"/>
    </row>
    <row r="171" spans="1:9" ht="15.75" customHeight="1" hidden="1">
      <c r="A171" s="17" t="s">
        <v>420</v>
      </c>
      <c r="B171" s="18" t="s">
        <v>421</v>
      </c>
      <c r="C171" s="14" t="s">
        <v>93</v>
      </c>
      <c r="D171" s="14">
        <v>5.3</v>
      </c>
      <c r="E171" s="14"/>
      <c r="F171" s="19">
        <v>4.94</v>
      </c>
      <c r="G171" s="16"/>
      <c r="H171" s="16"/>
      <c r="I171" s="136"/>
    </row>
    <row r="172" spans="1:9" ht="31.5" customHeight="1" hidden="1">
      <c r="A172" s="17" t="s">
        <v>422</v>
      </c>
      <c r="B172" s="18" t="s">
        <v>423</v>
      </c>
      <c r="C172" s="14" t="s">
        <v>93</v>
      </c>
      <c r="D172" s="14">
        <v>5.3</v>
      </c>
      <c r="E172" s="14"/>
      <c r="F172" s="19">
        <v>2.99</v>
      </c>
      <c r="G172" s="16"/>
      <c r="H172" s="16"/>
      <c r="I172" s="136"/>
    </row>
    <row r="173" spans="1:9" ht="15.75" customHeight="1" hidden="1">
      <c r="A173" s="17" t="s">
        <v>424</v>
      </c>
      <c r="B173" s="18" t="s">
        <v>425</v>
      </c>
      <c r="C173" s="14" t="s">
        <v>93</v>
      </c>
      <c r="D173" s="14">
        <v>5.3</v>
      </c>
      <c r="E173" s="14"/>
      <c r="F173" s="19">
        <v>6.24</v>
      </c>
      <c r="G173" s="16"/>
      <c r="H173" s="16"/>
      <c r="I173" s="136"/>
    </row>
    <row r="174" spans="1:9" ht="15.75" customHeight="1" hidden="1">
      <c r="A174" s="17" t="s">
        <v>426</v>
      </c>
      <c r="B174" s="18" t="s">
        <v>427</v>
      </c>
      <c r="C174" s="14" t="s">
        <v>93</v>
      </c>
      <c r="D174" s="14">
        <v>5.3</v>
      </c>
      <c r="E174" s="14"/>
      <c r="F174" s="19">
        <v>2.1</v>
      </c>
      <c r="G174" s="16"/>
      <c r="H174" s="16"/>
      <c r="I174" s="136"/>
    </row>
    <row r="175" spans="1:9" ht="15.75" customHeight="1" hidden="1">
      <c r="A175" s="12" t="s">
        <v>428</v>
      </c>
      <c r="B175" s="18" t="s">
        <v>429</v>
      </c>
      <c r="C175" s="14"/>
      <c r="D175" s="14">
        <v>5.3</v>
      </c>
      <c r="E175" s="14"/>
      <c r="F175" s="15"/>
      <c r="G175" s="16"/>
      <c r="H175" s="16"/>
      <c r="I175" s="136"/>
    </row>
    <row r="176" spans="1:9" ht="31.5" customHeight="1" hidden="1">
      <c r="A176" s="17" t="s">
        <v>430</v>
      </c>
      <c r="B176" s="18" t="s">
        <v>431</v>
      </c>
      <c r="C176" s="14" t="s">
        <v>381</v>
      </c>
      <c r="D176" s="14">
        <v>5.3</v>
      </c>
      <c r="E176" s="14"/>
      <c r="F176" s="19">
        <v>4006.98</v>
      </c>
      <c r="G176" s="16"/>
      <c r="H176" s="16"/>
      <c r="I176" s="136"/>
    </row>
    <row r="177" spans="1:9" ht="31.5" customHeight="1" hidden="1">
      <c r="A177" s="12" t="s">
        <v>432</v>
      </c>
      <c r="B177" s="18" t="s">
        <v>433</v>
      </c>
      <c r="C177" s="14"/>
      <c r="D177" s="14">
        <v>5.3</v>
      </c>
      <c r="E177" s="14"/>
      <c r="F177" s="15"/>
      <c r="G177" s="16"/>
      <c r="H177" s="16"/>
      <c r="I177" s="136"/>
    </row>
    <row r="178" spans="1:9" ht="15.75" customHeight="1" hidden="1">
      <c r="A178" s="17" t="s">
        <v>434</v>
      </c>
      <c r="B178" s="18" t="s">
        <v>435</v>
      </c>
      <c r="C178" s="14" t="s">
        <v>93</v>
      </c>
      <c r="D178" s="14">
        <v>5.3</v>
      </c>
      <c r="E178" s="14"/>
      <c r="F178" s="19">
        <v>15.83</v>
      </c>
      <c r="G178" s="16"/>
      <c r="H178" s="16"/>
      <c r="I178" s="136"/>
    </row>
    <row r="179" spans="1:9" ht="31.5" customHeight="1" hidden="1">
      <c r="A179" s="12" t="s">
        <v>436</v>
      </c>
      <c r="B179" s="18" t="s">
        <v>437</v>
      </c>
      <c r="C179" s="14"/>
      <c r="D179" s="14">
        <v>5.3</v>
      </c>
      <c r="E179" s="14"/>
      <c r="F179" s="15"/>
      <c r="G179" s="16"/>
      <c r="H179" s="16"/>
      <c r="I179" s="136"/>
    </row>
    <row r="180" spans="1:9" ht="15.75" customHeight="1" hidden="1">
      <c r="A180" s="17" t="s">
        <v>438</v>
      </c>
      <c r="B180" s="18" t="s">
        <v>439</v>
      </c>
      <c r="C180" s="14" t="s">
        <v>93</v>
      </c>
      <c r="D180" s="14">
        <v>5.3</v>
      </c>
      <c r="E180" s="14"/>
      <c r="F180" s="19">
        <v>21.78</v>
      </c>
      <c r="G180" s="16"/>
      <c r="H180" s="16"/>
      <c r="I180" s="136"/>
    </row>
    <row r="181" spans="1:9" ht="31.5" customHeight="1" hidden="1">
      <c r="A181" s="17" t="s">
        <v>440</v>
      </c>
      <c r="B181" s="18" t="s">
        <v>441</v>
      </c>
      <c r="C181" s="14" t="s">
        <v>93</v>
      </c>
      <c r="D181" s="14">
        <v>5.3</v>
      </c>
      <c r="E181" s="14"/>
      <c r="F181" s="19">
        <v>16.7</v>
      </c>
      <c r="G181" s="16"/>
      <c r="H181" s="16"/>
      <c r="I181" s="136"/>
    </row>
    <row r="182" spans="1:9" ht="15.75" customHeight="1" hidden="1">
      <c r="A182" s="17" t="s">
        <v>442</v>
      </c>
      <c r="B182" s="18" t="s">
        <v>443</v>
      </c>
      <c r="C182" s="14" t="s">
        <v>93</v>
      </c>
      <c r="D182" s="14">
        <v>5.3</v>
      </c>
      <c r="E182" s="14"/>
      <c r="F182" s="19">
        <v>16.81</v>
      </c>
      <c r="G182" s="16"/>
      <c r="H182" s="16"/>
      <c r="I182" s="136"/>
    </row>
    <row r="183" spans="1:9" ht="31.5" customHeight="1" hidden="1">
      <c r="A183" s="17" t="s">
        <v>444</v>
      </c>
      <c r="B183" s="18" t="s">
        <v>445</v>
      </c>
      <c r="C183" s="14" t="s">
        <v>93</v>
      </c>
      <c r="D183" s="14">
        <v>5.3</v>
      </c>
      <c r="E183" s="14"/>
      <c r="F183" s="19">
        <v>16.2</v>
      </c>
      <c r="G183" s="16"/>
      <c r="H183" s="16"/>
      <c r="I183" s="136"/>
    </row>
    <row r="184" spans="1:9" ht="15.75" customHeight="1" hidden="1">
      <c r="A184" s="30" t="s">
        <v>446</v>
      </c>
      <c r="B184" s="18" t="s">
        <v>447</v>
      </c>
      <c r="C184" s="14"/>
      <c r="D184" s="14">
        <v>5.3</v>
      </c>
      <c r="E184" s="14"/>
      <c r="F184" s="15"/>
      <c r="G184" s="16"/>
      <c r="H184" s="16"/>
      <c r="I184" s="136"/>
    </row>
    <row r="185" spans="1:9" ht="15.75" customHeight="1" hidden="1">
      <c r="A185" s="17" t="s">
        <v>448</v>
      </c>
      <c r="B185" s="18" t="s">
        <v>449</v>
      </c>
      <c r="C185" s="29" t="s">
        <v>450</v>
      </c>
      <c r="D185" s="14">
        <v>5.3</v>
      </c>
      <c r="E185" s="14"/>
      <c r="F185" s="19">
        <v>3.95</v>
      </c>
      <c r="G185" s="16"/>
      <c r="H185" s="16"/>
      <c r="I185" s="136"/>
    </row>
    <row r="186" spans="1:9" ht="15.75" customHeight="1" hidden="1">
      <c r="A186" s="12" t="s">
        <v>451</v>
      </c>
      <c r="B186" s="18" t="s">
        <v>452</v>
      </c>
      <c r="C186" s="14"/>
      <c r="D186" s="14">
        <v>5.3</v>
      </c>
      <c r="E186" s="14"/>
      <c r="F186" s="15"/>
      <c r="G186" s="16"/>
      <c r="H186" s="16"/>
      <c r="I186" s="136"/>
    </row>
    <row r="187" spans="1:9" ht="31.5" customHeight="1" hidden="1">
      <c r="A187" s="17" t="s">
        <v>453</v>
      </c>
      <c r="B187" s="18" t="s">
        <v>454</v>
      </c>
      <c r="C187" s="29" t="s">
        <v>450</v>
      </c>
      <c r="D187" s="14">
        <v>5.3</v>
      </c>
      <c r="E187" s="14"/>
      <c r="F187" s="19">
        <v>1.45</v>
      </c>
      <c r="G187" s="16"/>
      <c r="H187" s="16"/>
      <c r="I187" s="136"/>
    </row>
    <row r="188" spans="1:9" ht="15.75" customHeight="1" hidden="1">
      <c r="A188" s="12" t="s">
        <v>455</v>
      </c>
      <c r="B188" s="18" t="s">
        <v>456</v>
      </c>
      <c r="C188" s="14"/>
      <c r="D188" s="14">
        <v>5.3</v>
      </c>
      <c r="E188" s="14"/>
      <c r="F188" s="15"/>
      <c r="G188" s="16"/>
      <c r="H188" s="16"/>
      <c r="I188" s="136"/>
    </row>
    <row r="189" spans="1:9" ht="15.75" customHeight="1" hidden="1">
      <c r="A189" s="17" t="s">
        <v>457</v>
      </c>
      <c r="B189" s="18" t="s">
        <v>458</v>
      </c>
      <c r="C189" s="14" t="s">
        <v>93</v>
      </c>
      <c r="D189" s="14">
        <v>5.3</v>
      </c>
      <c r="E189" s="14"/>
      <c r="F189" s="19">
        <v>14.12</v>
      </c>
      <c r="G189" s="16"/>
      <c r="H189" s="16"/>
      <c r="I189" s="136"/>
    </row>
    <row r="190" spans="1:9" ht="31.5" customHeight="1" hidden="1">
      <c r="A190" s="17" t="s">
        <v>459</v>
      </c>
      <c r="B190" s="18" t="s">
        <v>460</v>
      </c>
      <c r="C190" s="14" t="s">
        <v>93</v>
      </c>
      <c r="D190" s="14">
        <v>5.3</v>
      </c>
      <c r="E190" s="14"/>
      <c r="F190" s="19">
        <v>4.37</v>
      </c>
      <c r="G190" s="16"/>
      <c r="H190" s="16"/>
      <c r="I190" s="136"/>
    </row>
    <row r="191" spans="1:9" ht="15.75" customHeight="1" hidden="1">
      <c r="A191" s="17" t="s">
        <v>461</v>
      </c>
      <c r="B191" s="18" t="s">
        <v>462</v>
      </c>
      <c r="C191" s="14" t="s">
        <v>93</v>
      </c>
      <c r="D191" s="14">
        <v>5.3</v>
      </c>
      <c r="E191" s="14"/>
      <c r="F191" s="19">
        <v>10.25</v>
      </c>
      <c r="G191" s="16"/>
      <c r="H191" s="16"/>
      <c r="I191" s="136"/>
    </row>
    <row r="192" spans="1:9" ht="31.5" customHeight="1" hidden="1">
      <c r="A192" s="12" t="s">
        <v>463</v>
      </c>
      <c r="B192" s="18" t="s">
        <v>464</v>
      </c>
      <c r="C192" s="14"/>
      <c r="D192" s="14">
        <v>5.3</v>
      </c>
      <c r="E192" s="14"/>
      <c r="F192" s="15"/>
      <c r="G192" s="16"/>
      <c r="H192" s="16"/>
      <c r="I192" s="136"/>
    </row>
    <row r="193" spans="1:9" ht="15.75" customHeight="1" hidden="1">
      <c r="A193" s="17" t="s">
        <v>465</v>
      </c>
      <c r="B193" s="18" t="s">
        <v>466</v>
      </c>
      <c r="C193" s="14" t="s">
        <v>243</v>
      </c>
      <c r="D193" s="14">
        <v>5.3</v>
      </c>
      <c r="E193" s="14"/>
      <c r="F193" s="19">
        <v>9.51</v>
      </c>
      <c r="G193" s="16"/>
      <c r="H193" s="16"/>
      <c r="I193" s="136"/>
    </row>
    <row r="194" spans="1:9" ht="47.25" customHeight="1" hidden="1">
      <c r="A194" s="24" t="s">
        <v>467</v>
      </c>
      <c r="B194" s="31" t="s">
        <v>468</v>
      </c>
      <c r="C194" s="32"/>
      <c r="D194" s="14">
        <v>5.3</v>
      </c>
      <c r="E194" s="32"/>
      <c r="F194" s="15"/>
      <c r="G194" s="16"/>
      <c r="H194" s="16"/>
      <c r="I194" s="136"/>
    </row>
    <row r="195" spans="1:9" ht="31.5" customHeight="1" hidden="1">
      <c r="A195" s="12" t="s">
        <v>469</v>
      </c>
      <c r="B195" s="18"/>
      <c r="C195" s="14"/>
      <c r="D195" s="14">
        <v>5.3</v>
      </c>
      <c r="E195" s="14"/>
      <c r="F195" s="15"/>
      <c r="G195" s="16"/>
      <c r="H195" s="16"/>
      <c r="I195" s="136"/>
    </row>
    <row r="196" spans="1:9" ht="15.75" customHeight="1" hidden="1">
      <c r="A196" s="17" t="s">
        <v>470</v>
      </c>
      <c r="B196" s="18" t="s">
        <v>471</v>
      </c>
      <c r="C196" s="14" t="s">
        <v>93</v>
      </c>
      <c r="D196" s="14">
        <v>5.3</v>
      </c>
      <c r="E196" s="14"/>
      <c r="F196" s="19">
        <v>24.28</v>
      </c>
      <c r="G196" s="16"/>
      <c r="H196" s="16"/>
      <c r="I196" s="136"/>
    </row>
    <row r="197" spans="1:9" ht="15.75" customHeight="1" hidden="1">
      <c r="A197" s="17" t="s">
        <v>472</v>
      </c>
      <c r="B197" s="18" t="s">
        <v>473</v>
      </c>
      <c r="C197" s="14" t="s">
        <v>93</v>
      </c>
      <c r="D197" s="14">
        <v>5.3</v>
      </c>
      <c r="E197" s="14"/>
      <c r="F197" s="19">
        <v>20.28</v>
      </c>
      <c r="G197" s="16"/>
      <c r="H197" s="16"/>
      <c r="I197" s="136"/>
    </row>
    <row r="198" spans="1:9" ht="63" customHeight="1" hidden="1">
      <c r="A198" s="21" t="s">
        <v>474</v>
      </c>
      <c r="B198" s="26" t="s">
        <v>475</v>
      </c>
      <c r="C198" s="14"/>
      <c r="D198" s="14">
        <v>5.3</v>
      </c>
      <c r="E198" s="14"/>
      <c r="F198" s="15"/>
      <c r="G198" s="16"/>
      <c r="H198" s="16"/>
      <c r="I198" s="136"/>
    </row>
    <row r="199" spans="1:9" ht="15.75" customHeight="1" hidden="1">
      <c r="A199" s="12" t="s">
        <v>476</v>
      </c>
      <c r="B199" s="18" t="s">
        <v>477</v>
      </c>
      <c r="C199" s="14"/>
      <c r="D199" s="14">
        <v>5.3</v>
      </c>
      <c r="E199" s="14"/>
      <c r="F199" s="15"/>
      <c r="G199" s="16"/>
      <c r="H199" s="16"/>
      <c r="I199" s="136"/>
    </row>
    <row r="200" spans="1:9" ht="31.5" customHeight="1" hidden="1">
      <c r="A200" s="17" t="s">
        <v>478</v>
      </c>
      <c r="B200" s="18" t="s">
        <v>479</v>
      </c>
      <c r="C200" s="19" t="s">
        <v>312</v>
      </c>
      <c r="D200" s="14">
        <v>5.3</v>
      </c>
      <c r="E200" s="14"/>
      <c r="F200" s="19">
        <v>694.09</v>
      </c>
      <c r="G200" s="16"/>
      <c r="H200" s="16"/>
      <c r="I200" s="136"/>
    </row>
    <row r="201" spans="1:9" ht="31.5" customHeight="1" hidden="1">
      <c r="A201" s="12" t="s">
        <v>480</v>
      </c>
      <c r="B201" s="18" t="s">
        <v>481</v>
      </c>
      <c r="C201" s="14"/>
      <c r="D201" s="14">
        <v>5.3</v>
      </c>
      <c r="E201" s="14"/>
      <c r="F201" s="15"/>
      <c r="G201" s="16"/>
      <c r="H201" s="16"/>
      <c r="I201" s="136"/>
    </row>
    <row r="202" spans="1:9" ht="15.75" customHeight="1" hidden="1">
      <c r="A202" s="33" t="s">
        <v>482</v>
      </c>
      <c r="B202" s="18" t="s">
        <v>483</v>
      </c>
      <c r="C202" s="14" t="s">
        <v>315</v>
      </c>
      <c r="D202" s="14">
        <v>5.3</v>
      </c>
      <c r="E202" s="14"/>
      <c r="F202" s="19">
        <v>5.87</v>
      </c>
      <c r="G202" s="16"/>
      <c r="H202" s="16"/>
      <c r="I202" s="136"/>
    </row>
    <row r="203" spans="1:9" ht="31.5" customHeight="1" hidden="1">
      <c r="A203" s="12" t="s">
        <v>484</v>
      </c>
      <c r="B203" s="18" t="s">
        <v>485</v>
      </c>
      <c r="C203" s="14"/>
      <c r="D203" s="14">
        <v>5.3</v>
      </c>
      <c r="E203" s="14"/>
      <c r="F203" s="15"/>
      <c r="G203" s="16"/>
      <c r="H203" s="16"/>
      <c r="I203" s="136"/>
    </row>
    <row r="204" spans="1:9" ht="31.5" customHeight="1" hidden="1">
      <c r="A204" s="17" t="s">
        <v>486</v>
      </c>
      <c r="B204" s="18" t="s">
        <v>487</v>
      </c>
      <c r="C204" s="14" t="s">
        <v>315</v>
      </c>
      <c r="D204" s="14">
        <v>5.3</v>
      </c>
      <c r="E204" s="14"/>
      <c r="F204" s="19">
        <v>191.85</v>
      </c>
      <c r="G204" s="16"/>
      <c r="H204" s="16"/>
      <c r="I204" s="136"/>
    </row>
    <row r="205" spans="1:9" ht="15.75" customHeight="1" hidden="1">
      <c r="A205" s="12" t="s">
        <v>488</v>
      </c>
      <c r="B205" s="18" t="s">
        <v>489</v>
      </c>
      <c r="C205" s="14"/>
      <c r="D205" s="14">
        <v>5.3</v>
      </c>
      <c r="E205" s="14"/>
      <c r="F205" s="15"/>
      <c r="G205" s="16"/>
      <c r="H205" s="16"/>
      <c r="I205" s="136"/>
    </row>
    <row r="206" spans="1:9" ht="31.5" customHeight="1" hidden="1">
      <c r="A206" s="17" t="s">
        <v>490</v>
      </c>
      <c r="B206" s="18" t="s">
        <v>491</v>
      </c>
      <c r="C206" s="19" t="s">
        <v>340</v>
      </c>
      <c r="D206" s="14">
        <v>5.3</v>
      </c>
      <c r="E206" s="14"/>
      <c r="F206" s="19">
        <v>74.27</v>
      </c>
      <c r="G206" s="16"/>
      <c r="H206" s="16"/>
      <c r="I206" s="136"/>
    </row>
    <row r="207" spans="1:9" ht="31.5" customHeight="1" hidden="1">
      <c r="A207" s="12" t="s">
        <v>492</v>
      </c>
      <c r="B207" s="18" t="s">
        <v>493</v>
      </c>
      <c r="C207" s="14"/>
      <c r="D207" s="14">
        <v>5.3</v>
      </c>
      <c r="E207" s="14"/>
      <c r="F207" s="15"/>
      <c r="G207" s="16"/>
      <c r="H207" s="16"/>
      <c r="I207" s="136"/>
    </row>
    <row r="208" spans="1:9" ht="31.5" customHeight="1" hidden="1">
      <c r="A208" s="17" t="s">
        <v>494</v>
      </c>
      <c r="B208" s="18" t="s">
        <v>495</v>
      </c>
      <c r="C208" s="34" t="s">
        <v>496</v>
      </c>
      <c r="D208" s="14">
        <v>5.3</v>
      </c>
      <c r="E208" s="14"/>
      <c r="F208" s="19">
        <v>1950.2</v>
      </c>
      <c r="G208" s="16"/>
      <c r="H208" s="16"/>
      <c r="I208" s="136"/>
    </row>
    <row r="209" spans="1:9" ht="15.75" customHeight="1" hidden="1">
      <c r="A209" s="12" t="s">
        <v>497</v>
      </c>
      <c r="B209" s="18" t="s">
        <v>498</v>
      </c>
      <c r="C209" s="14"/>
      <c r="D209" s="14">
        <v>5.3</v>
      </c>
      <c r="E209" s="14"/>
      <c r="F209" s="15"/>
      <c r="G209" s="16"/>
      <c r="H209" s="16"/>
      <c r="I209" s="136"/>
    </row>
    <row r="210" spans="1:9" ht="15.75" customHeight="1" hidden="1">
      <c r="A210" s="17" t="s">
        <v>499</v>
      </c>
      <c r="B210" s="18" t="s">
        <v>500</v>
      </c>
      <c r="C210" s="14" t="s">
        <v>402</v>
      </c>
      <c r="D210" s="14">
        <v>5.3</v>
      </c>
      <c r="E210" s="14"/>
      <c r="F210" s="19">
        <v>748.77</v>
      </c>
      <c r="G210" s="16"/>
      <c r="H210" s="16"/>
      <c r="I210" s="136"/>
    </row>
    <row r="211" spans="1:9" ht="31.5" customHeight="1" hidden="1">
      <c r="A211" s="12" t="s">
        <v>501</v>
      </c>
      <c r="B211" s="18" t="s">
        <v>502</v>
      </c>
      <c r="C211" s="14"/>
      <c r="D211" s="14">
        <v>5.3</v>
      </c>
      <c r="E211" s="14"/>
      <c r="F211" s="15"/>
      <c r="G211" s="16"/>
      <c r="H211" s="16"/>
      <c r="I211" s="136"/>
    </row>
    <row r="212" spans="1:9" ht="31.5" customHeight="1" hidden="1">
      <c r="A212" s="17" t="s">
        <v>503</v>
      </c>
      <c r="B212" s="18" t="s">
        <v>504</v>
      </c>
      <c r="C212" s="34" t="s">
        <v>496</v>
      </c>
      <c r="D212" s="14">
        <v>5.3</v>
      </c>
      <c r="E212" s="14"/>
      <c r="F212" s="19">
        <v>2200.65</v>
      </c>
      <c r="G212" s="16"/>
      <c r="H212" s="16"/>
      <c r="I212" s="136"/>
    </row>
    <row r="213" spans="1:9" ht="31.5" customHeight="1" hidden="1">
      <c r="A213" s="17" t="s">
        <v>505</v>
      </c>
      <c r="B213" s="18" t="s">
        <v>506</v>
      </c>
      <c r="C213" s="34" t="s">
        <v>496</v>
      </c>
      <c r="D213" s="14">
        <v>5.3</v>
      </c>
      <c r="E213" s="14"/>
      <c r="F213" s="19">
        <v>2293</v>
      </c>
      <c r="G213" s="16"/>
      <c r="H213" s="16"/>
      <c r="I213" s="136"/>
    </row>
    <row r="214" spans="1:9" ht="15.75" customHeight="1" hidden="1">
      <c r="A214" s="17" t="s">
        <v>507</v>
      </c>
      <c r="B214" s="18" t="s">
        <v>508</v>
      </c>
      <c r="C214" s="19" t="s">
        <v>312</v>
      </c>
      <c r="D214" s="14">
        <v>5.3</v>
      </c>
      <c r="E214" s="14"/>
      <c r="F214" s="19">
        <v>3293.29</v>
      </c>
      <c r="G214" s="16"/>
      <c r="H214" s="16"/>
      <c r="I214" s="136"/>
    </row>
    <row r="215" spans="1:9" ht="15.75" customHeight="1" hidden="1">
      <c r="A215" s="12" t="s">
        <v>509</v>
      </c>
      <c r="B215" s="18" t="s">
        <v>510</v>
      </c>
      <c r="C215" s="14"/>
      <c r="D215" s="14">
        <v>5.3</v>
      </c>
      <c r="E215" s="14"/>
      <c r="F215" s="15"/>
      <c r="G215" s="16"/>
      <c r="H215" s="16"/>
      <c r="I215" s="136"/>
    </row>
    <row r="216" spans="1:9" ht="15.75" customHeight="1" hidden="1">
      <c r="A216" s="17" t="s">
        <v>511</v>
      </c>
      <c r="B216" s="18" t="s">
        <v>512</v>
      </c>
      <c r="C216" s="19" t="s">
        <v>312</v>
      </c>
      <c r="D216" s="14">
        <v>5.3</v>
      </c>
      <c r="E216" s="14"/>
      <c r="F216" s="19">
        <v>1080.03</v>
      </c>
      <c r="G216" s="16"/>
      <c r="H216" s="16"/>
      <c r="I216" s="136"/>
    </row>
    <row r="217" spans="1:9" ht="15.75" customHeight="1" hidden="1">
      <c r="A217" s="12" t="s">
        <v>513</v>
      </c>
      <c r="B217" s="18" t="s">
        <v>514</v>
      </c>
      <c r="C217" s="14"/>
      <c r="D217" s="14">
        <v>5.3</v>
      </c>
      <c r="E217" s="14"/>
      <c r="F217" s="15"/>
      <c r="G217" s="16"/>
      <c r="H217" s="16"/>
      <c r="I217" s="136"/>
    </row>
    <row r="218" spans="1:9" ht="15.75" customHeight="1" hidden="1">
      <c r="A218" s="17" t="s">
        <v>515</v>
      </c>
      <c r="B218" s="18" t="s">
        <v>516</v>
      </c>
      <c r="C218" s="19" t="s">
        <v>312</v>
      </c>
      <c r="D218" s="14">
        <v>5.3</v>
      </c>
      <c r="E218" s="14"/>
      <c r="F218" s="19">
        <v>88.92</v>
      </c>
      <c r="G218" s="16"/>
      <c r="H218" s="16"/>
      <c r="I218" s="136"/>
    </row>
    <row r="219" spans="1:9" ht="31.5" customHeight="1" hidden="1">
      <c r="A219" s="12" t="s">
        <v>517</v>
      </c>
      <c r="B219" s="18" t="s">
        <v>518</v>
      </c>
      <c r="C219" s="14"/>
      <c r="D219" s="14">
        <v>5.3</v>
      </c>
      <c r="E219" s="14"/>
      <c r="F219" s="15"/>
      <c r="G219" s="16"/>
      <c r="H219" s="16"/>
      <c r="I219" s="136"/>
    </row>
    <row r="220" spans="1:9" ht="15.75" customHeight="1" hidden="1">
      <c r="A220" s="17" t="s">
        <v>519</v>
      </c>
      <c r="B220" s="18" t="s">
        <v>520</v>
      </c>
      <c r="C220" s="19" t="s">
        <v>312</v>
      </c>
      <c r="D220" s="14">
        <v>5.3</v>
      </c>
      <c r="E220" s="14"/>
      <c r="F220" s="19">
        <v>771.6</v>
      </c>
      <c r="G220" s="16"/>
      <c r="H220" s="16"/>
      <c r="I220" s="136"/>
    </row>
    <row r="221" spans="1:9" ht="63" customHeight="1" hidden="1">
      <c r="A221" s="24" t="s">
        <v>521</v>
      </c>
      <c r="B221" s="26" t="s">
        <v>522</v>
      </c>
      <c r="C221" s="14"/>
      <c r="D221" s="14">
        <v>5.3</v>
      </c>
      <c r="E221" s="14"/>
      <c r="F221" s="15"/>
      <c r="G221" s="16"/>
      <c r="H221" s="16"/>
      <c r="I221" s="136"/>
    </row>
    <row r="222" spans="1:9" ht="15.75" customHeight="1" hidden="1">
      <c r="A222" s="12" t="s">
        <v>523</v>
      </c>
      <c r="B222" s="18" t="s">
        <v>524</v>
      </c>
      <c r="C222" s="14"/>
      <c r="D222" s="14">
        <v>5.3</v>
      </c>
      <c r="E222" s="14"/>
      <c r="F222" s="15"/>
      <c r="G222" s="16"/>
      <c r="H222" s="16"/>
      <c r="I222" s="136"/>
    </row>
    <row r="223" spans="1:9" ht="31.5" customHeight="1" hidden="1">
      <c r="A223" s="17" t="s">
        <v>525</v>
      </c>
      <c r="B223" s="18" t="s">
        <v>526</v>
      </c>
      <c r="C223" s="14" t="s">
        <v>93</v>
      </c>
      <c r="D223" s="14">
        <v>5.3</v>
      </c>
      <c r="E223" s="14"/>
      <c r="F223" s="19">
        <v>10.98</v>
      </c>
      <c r="G223" s="16"/>
      <c r="H223" s="16"/>
      <c r="I223" s="136"/>
    </row>
    <row r="224" spans="1:9" ht="15.75" customHeight="1" hidden="1">
      <c r="A224" s="12" t="s">
        <v>527</v>
      </c>
      <c r="B224" s="18" t="s">
        <v>528</v>
      </c>
      <c r="C224" s="14"/>
      <c r="D224" s="14">
        <v>5.3</v>
      </c>
      <c r="E224" s="14"/>
      <c r="F224" s="15"/>
      <c r="G224" s="16"/>
      <c r="H224" s="16"/>
      <c r="I224" s="136"/>
    </row>
    <row r="225" spans="1:9" ht="15.75" customHeight="1" hidden="1">
      <c r="A225" s="17" t="s">
        <v>529</v>
      </c>
      <c r="B225" s="18" t="s">
        <v>530</v>
      </c>
      <c r="C225" s="14" t="s">
        <v>93</v>
      </c>
      <c r="D225" s="14">
        <v>5.3</v>
      </c>
      <c r="E225" s="14"/>
      <c r="F225" s="19">
        <v>4.41</v>
      </c>
      <c r="G225" s="16"/>
      <c r="H225" s="16"/>
      <c r="I225" s="136"/>
    </row>
    <row r="226" spans="1:9" ht="15.75" customHeight="1" hidden="1">
      <c r="A226" s="12" t="s">
        <v>531</v>
      </c>
      <c r="B226" s="18" t="s">
        <v>532</v>
      </c>
      <c r="C226" s="14"/>
      <c r="D226" s="14">
        <v>5.3</v>
      </c>
      <c r="E226" s="14"/>
      <c r="F226" s="15"/>
      <c r="G226" s="16"/>
      <c r="H226" s="16"/>
      <c r="I226" s="136"/>
    </row>
    <row r="227" spans="1:9" ht="15.75" customHeight="1" hidden="1">
      <c r="A227" s="17" t="s">
        <v>533</v>
      </c>
      <c r="B227" s="18" t="s">
        <v>534</v>
      </c>
      <c r="C227" s="14" t="s">
        <v>93</v>
      </c>
      <c r="D227" s="14">
        <v>5.3</v>
      </c>
      <c r="E227" s="14"/>
      <c r="F227" s="19">
        <v>40.21</v>
      </c>
      <c r="G227" s="16"/>
      <c r="H227" s="16"/>
      <c r="I227" s="136"/>
    </row>
    <row r="228" spans="1:9" ht="15.75" customHeight="1" hidden="1">
      <c r="A228" s="12" t="s">
        <v>535</v>
      </c>
      <c r="B228" s="18" t="s">
        <v>536</v>
      </c>
      <c r="C228" s="14"/>
      <c r="D228" s="14">
        <v>5.3</v>
      </c>
      <c r="E228" s="14"/>
      <c r="F228" s="15"/>
      <c r="G228" s="16"/>
      <c r="H228" s="16"/>
      <c r="I228" s="136"/>
    </row>
    <row r="229" spans="1:9" ht="31.5" customHeight="1" hidden="1">
      <c r="A229" s="17" t="s">
        <v>537</v>
      </c>
      <c r="B229" s="18" t="s">
        <v>538</v>
      </c>
      <c r="C229" s="19" t="s">
        <v>539</v>
      </c>
      <c r="D229" s="14">
        <v>5.3</v>
      </c>
      <c r="E229" s="14"/>
      <c r="F229" s="19">
        <v>280.93</v>
      </c>
      <c r="G229" s="16"/>
      <c r="H229" s="16"/>
      <c r="I229" s="136"/>
    </row>
    <row r="230" spans="1:9" ht="47.25" customHeight="1" hidden="1">
      <c r="A230" s="24" t="s">
        <v>540</v>
      </c>
      <c r="B230" s="35" t="s">
        <v>541</v>
      </c>
      <c r="C230" s="14"/>
      <c r="D230" s="14">
        <v>5.3</v>
      </c>
      <c r="E230" s="14"/>
      <c r="F230" s="15"/>
      <c r="G230" s="16"/>
      <c r="H230" s="16"/>
      <c r="I230" s="136"/>
    </row>
    <row r="231" spans="1:9" ht="31.5" customHeight="1" hidden="1">
      <c r="A231" s="12" t="s">
        <v>542</v>
      </c>
      <c r="B231" s="18"/>
      <c r="C231" s="14"/>
      <c r="D231" s="14">
        <v>5.3</v>
      </c>
      <c r="E231" s="14"/>
      <c r="F231" s="15"/>
      <c r="G231" s="16"/>
      <c r="H231" s="16"/>
      <c r="I231" s="136"/>
    </row>
    <row r="232" spans="1:9" ht="15.75" customHeight="1" hidden="1">
      <c r="A232" s="17" t="s">
        <v>543</v>
      </c>
      <c r="B232" s="18" t="s">
        <v>544</v>
      </c>
      <c r="C232" s="14" t="s">
        <v>545</v>
      </c>
      <c r="D232" s="14">
        <v>5.3</v>
      </c>
      <c r="E232" s="14"/>
      <c r="F232" s="19">
        <v>226.43</v>
      </c>
      <c r="G232" s="16"/>
      <c r="H232" s="16"/>
      <c r="I232" s="136"/>
    </row>
    <row r="233" spans="1:9" ht="15.75" customHeight="1" hidden="1">
      <c r="A233" s="12" t="s">
        <v>546</v>
      </c>
      <c r="B233" s="18" t="s">
        <v>547</v>
      </c>
      <c r="C233" s="14"/>
      <c r="D233" s="14">
        <v>5.3</v>
      </c>
      <c r="E233" s="14"/>
      <c r="F233" s="15"/>
      <c r="G233" s="16"/>
      <c r="H233" s="16"/>
      <c r="I233" s="136"/>
    </row>
    <row r="234" spans="1:9" ht="15.75" customHeight="1" hidden="1">
      <c r="A234" s="17" t="s">
        <v>548</v>
      </c>
      <c r="B234" s="18" t="s">
        <v>549</v>
      </c>
      <c r="C234" s="14" t="s">
        <v>315</v>
      </c>
      <c r="D234" s="14">
        <v>5.3</v>
      </c>
      <c r="E234" s="14"/>
      <c r="F234" s="19">
        <v>997.45</v>
      </c>
      <c r="G234" s="16"/>
      <c r="H234" s="16"/>
      <c r="I234" s="136"/>
    </row>
    <row r="235" spans="1:9" ht="47.25" customHeight="1" hidden="1">
      <c r="A235" s="12" t="s">
        <v>550</v>
      </c>
      <c r="B235" s="18" t="s">
        <v>551</v>
      </c>
      <c r="C235" s="14"/>
      <c r="D235" s="14">
        <v>5.3</v>
      </c>
      <c r="E235" s="14"/>
      <c r="F235" s="15"/>
      <c r="G235" s="16"/>
      <c r="H235" s="16"/>
      <c r="I235" s="136"/>
    </row>
    <row r="236" spans="1:9" ht="31.5" customHeight="1" hidden="1">
      <c r="A236" s="17" t="s">
        <v>552</v>
      </c>
      <c r="B236" s="18" t="s">
        <v>553</v>
      </c>
      <c r="C236" s="14" t="s">
        <v>56</v>
      </c>
      <c r="D236" s="14">
        <v>5.3</v>
      </c>
      <c r="E236" s="14"/>
      <c r="F236" s="19">
        <v>1</v>
      </c>
      <c r="G236" s="16"/>
      <c r="H236" s="16"/>
      <c r="I236" s="136"/>
    </row>
    <row r="237" spans="1:9" ht="15.75" customHeight="1" hidden="1">
      <c r="A237" s="30" t="s">
        <v>554</v>
      </c>
      <c r="B237" s="18" t="s">
        <v>555</v>
      </c>
      <c r="C237" s="14"/>
      <c r="D237" s="14">
        <v>5.3</v>
      </c>
      <c r="E237" s="14"/>
      <c r="F237" s="15"/>
      <c r="G237" s="16"/>
      <c r="H237" s="16"/>
      <c r="I237" s="136"/>
    </row>
    <row r="238" spans="1:9" ht="15.75" customHeight="1" hidden="1">
      <c r="A238" s="17" t="s">
        <v>556</v>
      </c>
      <c r="B238" s="18" t="s">
        <v>557</v>
      </c>
      <c r="C238" s="14" t="s">
        <v>545</v>
      </c>
      <c r="D238" s="14">
        <v>5.3</v>
      </c>
      <c r="E238" s="14"/>
      <c r="F238" s="19">
        <v>23.88</v>
      </c>
      <c r="G238" s="16"/>
      <c r="H238" s="16"/>
      <c r="I238" s="136"/>
    </row>
    <row r="239" spans="1:9" ht="15.75" customHeight="1" hidden="1">
      <c r="A239" s="12" t="s">
        <v>558</v>
      </c>
      <c r="B239" s="18" t="s">
        <v>559</v>
      </c>
      <c r="C239" s="14"/>
      <c r="D239" s="14">
        <v>5.3</v>
      </c>
      <c r="E239" s="14"/>
      <c r="F239" s="15"/>
      <c r="G239" s="16"/>
      <c r="H239" s="16"/>
      <c r="I239" s="136"/>
    </row>
    <row r="240" spans="1:9" ht="15.75" customHeight="1" hidden="1">
      <c r="A240" s="17" t="s">
        <v>560</v>
      </c>
      <c r="B240" s="18" t="s">
        <v>561</v>
      </c>
      <c r="C240" s="14" t="s">
        <v>93</v>
      </c>
      <c r="D240" s="14">
        <v>5.3</v>
      </c>
      <c r="E240" s="14"/>
      <c r="F240" s="19">
        <v>81.14</v>
      </c>
      <c r="G240" s="16"/>
      <c r="H240" s="16"/>
      <c r="I240" s="136"/>
    </row>
    <row r="241" spans="1:9" ht="31.5" customHeight="1" hidden="1">
      <c r="A241" s="17" t="s">
        <v>562</v>
      </c>
      <c r="B241" s="18" t="s">
        <v>563</v>
      </c>
      <c r="C241" s="14" t="s">
        <v>93</v>
      </c>
      <c r="D241" s="14">
        <v>5.3</v>
      </c>
      <c r="E241" s="14"/>
      <c r="F241" s="19">
        <v>61.5</v>
      </c>
      <c r="G241" s="16"/>
      <c r="H241" s="16"/>
      <c r="I241" s="136"/>
    </row>
    <row r="242" spans="1:9" ht="15.75" customHeight="1" hidden="1">
      <c r="A242" s="17" t="s">
        <v>564</v>
      </c>
      <c r="B242" s="18" t="s">
        <v>565</v>
      </c>
      <c r="C242" s="14" t="s">
        <v>93</v>
      </c>
      <c r="D242" s="14">
        <v>5.3</v>
      </c>
      <c r="E242" s="14"/>
      <c r="F242" s="19">
        <v>95.12</v>
      </c>
      <c r="G242" s="16"/>
      <c r="H242" s="16"/>
      <c r="I242" s="136"/>
    </row>
    <row r="243" spans="1:9" ht="15.75" customHeight="1" hidden="1">
      <c r="A243" s="17" t="s">
        <v>566</v>
      </c>
      <c r="B243" s="18" t="s">
        <v>567</v>
      </c>
      <c r="C243" s="14" t="s">
        <v>93</v>
      </c>
      <c r="D243" s="14">
        <v>5.3</v>
      </c>
      <c r="E243" s="14"/>
      <c r="F243" s="19">
        <v>121.77</v>
      </c>
      <c r="G243" s="16"/>
      <c r="H243" s="16"/>
      <c r="I243" s="136"/>
    </row>
    <row r="244" spans="1:9" ht="31.5" customHeight="1" hidden="1">
      <c r="A244" s="12" t="s">
        <v>568</v>
      </c>
      <c r="B244" s="18" t="s">
        <v>569</v>
      </c>
      <c r="C244" s="14"/>
      <c r="D244" s="14">
        <v>5.3</v>
      </c>
      <c r="E244" s="14"/>
      <c r="F244" s="15"/>
      <c r="G244" s="16"/>
      <c r="H244" s="16"/>
      <c r="I244" s="136"/>
    </row>
    <row r="245" spans="1:9" ht="31.5" customHeight="1" hidden="1">
      <c r="A245" s="17" t="s">
        <v>570</v>
      </c>
      <c r="B245" s="18" t="s">
        <v>571</v>
      </c>
      <c r="C245" s="14" t="s">
        <v>545</v>
      </c>
      <c r="D245" s="14">
        <v>5.3</v>
      </c>
      <c r="E245" s="14"/>
      <c r="F245" s="19">
        <v>445.47</v>
      </c>
      <c r="G245" s="16"/>
      <c r="H245" s="16"/>
      <c r="I245" s="136"/>
    </row>
    <row r="246" spans="1:9" ht="31.5" customHeight="1" hidden="1">
      <c r="A246" s="12" t="s">
        <v>572</v>
      </c>
      <c r="B246" s="18" t="s">
        <v>573</v>
      </c>
      <c r="C246" s="14"/>
      <c r="D246" s="14">
        <v>5.3</v>
      </c>
      <c r="E246" s="14"/>
      <c r="F246" s="15"/>
      <c r="G246" s="16"/>
      <c r="H246" s="16"/>
      <c r="I246" s="136"/>
    </row>
    <row r="247" spans="1:9" ht="31.5" customHeight="1" hidden="1">
      <c r="A247" s="17" t="s">
        <v>574</v>
      </c>
      <c r="B247" s="18" t="s">
        <v>575</v>
      </c>
      <c r="C247" s="14" t="s">
        <v>56</v>
      </c>
      <c r="D247" s="14">
        <v>5.3</v>
      </c>
      <c r="E247" s="14"/>
      <c r="F247" s="19">
        <v>1</v>
      </c>
      <c r="G247" s="16"/>
      <c r="H247" s="16"/>
      <c r="I247" s="136"/>
    </row>
    <row r="248" spans="1:9" ht="63" customHeight="1" hidden="1">
      <c r="A248" s="24" t="s">
        <v>576</v>
      </c>
      <c r="B248" s="31" t="s">
        <v>577</v>
      </c>
      <c r="C248" s="14"/>
      <c r="D248" s="14">
        <v>5.3</v>
      </c>
      <c r="E248" s="14"/>
      <c r="F248" s="15"/>
      <c r="G248" s="16"/>
      <c r="H248" s="16"/>
      <c r="I248" s="136"/>
    </row>
    <row r="249" spans="1:9" ht="31.5" customHeight="1" hidden="1">
      <c r="A249" s="12" t="s">
        <v>578</v>
      </c>
      <c r="B249" s="18"/>
      <c r="C249" s="14"/>
      <c r="D249" s="14">
        <v>5.3</v>
      </c>
      <c r="E249" s="14"/>
      <c r="F249" s="15"/>
      <c r="G249" s="16"/>
      <c r="H249" s="16"/>
      <c r="I249" s="136"/>
    </row>
    <row r="250" spans="1:9" ht="31.5" customHeight="1" hidden="1">
      <c r="A250" s="17" t="s">
        <v>579</v>
      </c>
      <c r="B250" s="18" t="s">
        <v>580</v>
      </c>
      <c r="C250" s="14" t="s">
        <v>56</v>
      </c>
      <c r="D250" s="14">
        <v>5.3</v>
      </c>
      <c r="E250" s="14"/>
      <c r="F250" s="19">
        <v>1</v>
      </c>
      <c r="G250" s="16"/>
      <c r="H250" s="16"/>
      <c r="I250" s="136"/>
    </row>
    <row r="251" spans="1:9" ht="15.75" customHeight="1" hidden="1">
      <c r="A251" s="12" t="s">
        <v>581</v>
      </c>
      <c r="B251" s="18" t="s">
        <v>582</v>
      </c>
      <c r="C251" s="14"/>
      <c r="D251" s="14">
        <v>5.3</v>
      </c>
      <c r="E251" s="14"/>
      <c r="F251" s="15"/>
      <c r="G251" s="16"/>
      <c r="H251" s="16"/>
      <c r="I251" s="136"/>
    </row>
    <row r="252" spans="1:9" ht="31.5" customHeight="1" hidden="1">
      <c r="A252" s="17" t="s">
        <v>583</v>
      </c>
      <c r="B252" s="18" t="s">
        <v>584</v>
      </c>
      <c r="C252" s="14" t="s">
        <v>585</v>
      </c>
      <c r="D252" s="14">
        <v>5.3</v>
      </c>
      <c r="E252" s="14"/>
      <c r="F252" s="19">
        <v>137.28</v>
      </c>
      <c r="G252" s="16"/>
      <c r="H252" s="16"/>
      <c r="I252" s="136"/>
    </row>
    <row r="253" spans="1:9" ht="31.5" customHeight="1" hidden="1">
      <c r="A253" s="12" t="s">
        <v>586</v>
      </c>
      <c r="B253" s="18" t="s">
        <v>587</v>
      </c>
      <c r="C253" s="14"/>
      <c r="D253" s="14">
        <v>5.3</v>
      </c>
      <c r="E253" s="14"/>
      <c r="F253" s="15"/>
      <c r="G253" s="16"/>
      <c r="H253" s="16"/>
      <c r="I253" s="136"/>
    </row>
    <row r="254" spans="1:9" ht="31.5" customHeight="1" hidden="1">
      <c r="A254" s="17" t="s">
        <v>588</v>
      </c>
      <c r="B254" s="18" t="s">
        <v>589</v>
      </c>
      <c r="C254" s="14" t="s">
        <v>93</v>
      </c>
      <c r="D254" s="14">
        <v>5.3</v>
      </c>
      <c r="E254" s="14"/>
      <c r="F254" s="19">
        <v>39.74</v>
      </c>
      <c r="G254" s="16"/>
      <c r="H254" s="16"/>
      <c r="I254" s="136"/>
    </row>
    <row r="255" spans="1:9" ht="63" customHeight="1" hidden="1">
      <c r="A255" s="24" t="s">
        <v>590</v>
      </c>
      <c r="B255" s="26" t="s">
        <v>591</v>
      </c>
      <c r="C255" s="14"/>
      <c r="D255" s="14">
        <v>5.3</v>
      </c>
      <c r="E255" s="14"/>
      <c r="F255" s="15"/>
      <c r="G255" s="16"/>
      <c r="H255" s="16"/>
      <c r="I255" s="136"/>
    </row>
    <row r="256" spans="1:9" ht="15.75" customHeight="1" hidden="1">
      <c r="A256" s="30" t="s">
        <v>592</v>
      </c>
      <c r="B256" s="18" t="s">
        <v>593</v>
      </c>
      <c r="C256" s="14"/>
      <c r="D256" s="14">
        <v>5.3</v>
      </c>
      <c r="E256" s="14"/>
      <c r="F256" s="15"/>
      <c r="G256" s="16"/>
      <c r="H256" s="16"/>
      <c r="I256" s="136"/>
    </row>
    <row r="257" spans="1:9" ht="15.75" customHeight="1" hidden="1">
      <c r="A257" s="17" t="s">
        <v>594</v>
      </c>
      <c r="B257" s="18" t="s">
        <v>595</v>
      </c>
      <c r="C257" s="14" t="s">
        <v>545</v>
      </c>
      <c r="D257" s="14">
        <v>5.3</v>
      </c>
      <c r="E257" s="14"/>
      <c r="F257" s="19">
        <v>0.34</v>
      </c>
      <c r="G257" s="16"/>
      <c r="H257" s="16"/>
      <c r="I257" s="136"/>
    </row>
    <row r="258" spans="1:9" ht="15.75" customHeight="1" hidden="1">
      <c r="A258" s="17" t="s">
        <v>596</v>
      </c>
      <c r="B258" s="18" t="s">
        <v>597</v>
      </c>
      <c r="C258" s="14" t="s">
        <v>545</v>
      </c>
      <c r="D258" s="14">
        <v>5.3</v>
      </c>
      <c r="E258" s="14"/>
      <c r="F258" s="19">
        <v>1.61</v>
      </c>
      <c r="G258" s="16"/>
      <c r="H258" s="16"/>
      <c r="I258" s="136"/>
    </row>
    <row r="259" spans="1:9" ht="15.75" customHeight="1" hidden="1">
      <c r="A259" s="17" t="s">
        <v>598</v>
      </c>
      <c r="B259" s="18" t="s">
        <v>599</v>
      </c>
      <c r="C259" s="14" t="s">
        <v>545</v>
      </c>
      <c r="D259" s="14">
        <v>5.3</v>
      </c>
      <c r="E259" s="14"/>
      <c r="F259" s="19">
        <v>2.92</v>
      </c>
      <c r="G259" s="16"/>
      <c r="H259" s="16"/>
      <c r="I259" s="136"/>
    </row>
    <row r="260" spans="1:9" ht="15.75" customHeight="1" hidden="1">
      <c r="A260" s="12" t="s">
        <v>600</v>
      </c>
      <c r="B260" s="18" t="s">
        <v>601</v>
      </c>
      <c r="C260" s="14"/>
      <c r="D260" s="14">
        <v>5.3</v>
      </c>
      <c r="E260" s="14"/>
      <c r="F260" s="15"/>
      <c r="G260" s="16"/>
      <c r="H260" s="16"/>
      <c r="I260" s="136"/>
    </row>
    <row r="261" spans="1:9" ht="15.75" customHeight="1" hidden="1">
      <c r="A261" s="33" t="s">
        <v>602</v>
      </c>
      <c r="B261" s="18" t="s">
        <v>603</v>
      </c>
      <c r="C261" s="14" t="s">
        <v>545</v>
      </c>
      <c r="D261" s="14">
        <v>5.3</v>
      </c>
      <c r="E261" s="14"/>
      <c r="F261" s="19">
        <v>0.79</v>
      </c>
      <c r="G261" s="16"/>
      <c r="H261" s="16"/>
      <c r="I261" s="136"/>
    </row>
    <row r="262" spans="1:9" ht="15.75" customHeight="1" hidden="1">
      <c r="A262" s="17" t="s">
        <v>604</v>
      </c>
      <c r="B262" s="18" t="s">
        <v>605</v>
      </c>
      <c r="C262" s="14" t="s">
        <v>545</v>
      </c>
      <c r="D262" s="14">
        <v>5.3</v>
      </c>
      <c r="E262" s="14"/>
      <c r="F262" s="19">
        <v>1.24</v>
      </c>
      <c r="G262" s="16"/>
      <c r="H262" s="16"/>
      <c r="I262" s="136"/>
    </row>
    <row r="263" spans="1:9" ht="15.75" customHeight="1" hidden="1">
      <c r="A263" s="17" t="s">
        <v>606</v>
      </c>
      <c r="B263" s="18" t="s">
        <v>607</v>
      </c>
      <c r="C263" s="14" t="s">
        <v>545</v>
      </c>
      <c r="D263" s="14">
        <v>5.3</v>
      </c>
      <c r="E263" s="14"/>
      <c r="F263" s="19">
        <v>1.55</v>
      </c>
      <c r="G263" s="16"/>
      <c r="H263" s="16"/>
      <c r="I263" s="136"/>
    </row>
    <row r="264" spans="1:9" ht="15.75" customHeight="1" hidden="1">
      <c r="A264" s="12" t="s">
        <v>608</v>
      </c>
      <c r="B264" s="18" t="s">
        <v>609</v>
      </c>
      <c r="C264" s="14"/>
      <c r="D264" s="14">
        <v>5.3</v>
      </c>
      <c r="E264" s="14"/>
      <c r="F264" s="15"/>
      <c r="G264" s="16"/>
      <c r="H264" s="16"/>
      <c r="I264" s="136"/>
    </row>
    <row r="265" spans="1:9" ht="15.75" customHeight="1" hidden="1">
      <c r="A265" s="36" t="s">
        <v>610</v>
      </c>
      <c r="B265" s="37" t="s">
        <v>611</v>
      </c>
      <c r="C265" s="38" t="s">
        <v>545</v>
      </c>
      <c r="D265" s="14">
        <v>5.3</v>
      </c>
      <c r="E265" s="38"/>
      <c r="F265" s="39">
        <v>1.08</v>
      </c>
      <c r="G265" s="40"/>
      <c r="H265" s="40"/>
      <c r="I265" s="138"/>
    </row>
    <row r="266" spans="1:9" ht="15.75">
      <c r="A266" s="41" t="s">
        <v>709</v>
      </c>
      <c r="B266" s="42" t="s">
        <v>612</v>
      </c>
      <c r="C266" s="43" t="s">
        <v>612</v>
      </c>
      <c r="D266" s="43" t="s">
        <v>612</v>
      </c>
      <c r="E266" s="43" t="s">
        <v>612</v>
      </c>
      <c r="F266" s="44" t="s">
        <v>612</v>
      </c>
      <c r="G266" s="203">
        <f>G25+G26+G59+G60+G122</f>
        <v>342979.4039</v>
      </c>
      <c r="H266" s="203">
        <f>H25+H26+H58+H59+H60+H63+H121+H122</f>
        <v>527682.8372</v>
      </c>
      <c r="I266" s="139">
        <f>G266/H266*100</f>
        <v>64.99726345467732</v>
      </c>
    </row>
    <row r="267" spans="1:9" ht="18.75" customHeight="1">
      <c r="A267" s="271" t="s">
        <v>613</v>
      </c>
      <c r="B267" s="272"/>
      <c r="C267" s="272"/>
      <c r="D267" s="272"/>
      <c r="E267" s="272"/>
      <c r="F267" s="272"/>
      <c r="G267" s="272"/>
      <c r="H267" s="272"/>
      <c r="I267" s="273"/>
    </row>
    <row r="268" spans="1:9" ht="31.5" customHeight="1" hidden="1">
      <c r="A268" s="45" t="s">
        <v>614</v>
      </c>
      <c r="B268" s="46" t="s">
        <v>615</v>
      </c>
      <c r="C268" s="11"/>
      <c r="D268" s="11"/>
      <c r="E268" s="11"/>
      <c r="F268" s="47"/>
      <c r="G268" s="48"/>
      <c r="H268" s="48"/>
      <c r="I268" s="49"/>
    </row>
    <row r="269" spans="1:9" ht="47.25" customHeight="1" hidden="1">
      <c r="A269" s="50" t="s">
        <v>616</v>
      </c>
      <c r="B269" s="18" t="s">
        <v>617</v>
      </c>
      <c r="C269" s="19" t="s">
        <v>618</v>
      </c>
      <c r="D269" s="14"/>
      <c r="E269" s="14"/>
      <c r="F269" s="19">
        <v>174.19</v>
      </c>
      <c r="G269" s="16"/>
      <c r="H269" s="16"/>
      <c r="I269" s="28"/>
    </row>
    <row r="270" spans="1:9" ht="31.5" customHeight="1" hidden="1">
      <c r="A270" s="12" t="s">
        <v>619</v>
      </c>
      <c r="B270" s="18" t="s">
        <v>620</v>
      </c>
      <c r="C270" s="14"/>
      <c r="D270" s="14"/>
      <c r="E270" s="14"/>
      <c r="F270" s="15"/>
      <c r="G270" s="16"/>
      <c r="H270" s="16"/>
      <c r="I270" s="28"/>
    </row>
    <row r="271" spans="1:9" ht="47.25" customHeight="1" hidden="1">
      <c r="A271" s="50" t="s">
        <v>621</v>
      </c>
      <c r="B271" s="18" t="s">
        <v>622</v>
      </c>
      <c r="C271" s="19" t="s">
        <v>618</v>
      </c>
      <c r="D271" s="14"/>
      <c r="E271" s="14"/>
      <c r="F271" s="19">
        <v>173.43</v>
      </c>
      <c r="G271" s="16"/>
      <c r="H271" s="16"/>
      <c r="I271" s="28"/>
    </row>
    <row r="272" spans="1:9" ht="15.75" customHeight="1" hidden="1">
      <c r="A272" s="12" t="s">
        <v>623</v>
      </c>
      <c r="B272" s="18" t="s">
        <v>624</v>
      </c>
      <c r="C272" s="14"/>
      <c r="D272" s="14"/>
      <c r="E272" s="14"/>
      <c r="F272" s="15"/>
      <c r="G272" s="16"/>
      <c r="H272" s="16"/>
      <c r="I272" s="28"/>
    </row>
    <row r="273" spans="1:9" ht="47.25" customHeight="1" hidden="1">
      <c r="A273" s="50" t="s">
        <v>625</v>
      </c>
      <c r="B273" s="18" t="s">
        <v>626</v>
      </c>
      <c r="C273" s="19" t="s">
        <v>618</v>
      </c>
      <c r="D273" s="14"/>
      <c r="E273" s="14"/>
      <c r="F273" s="15"/>
      <c r="G273" s="16"/>
      <c r="H273" s="16"/>
      <c r="I273" s="28"/>
    </row>
    <row r="274" spans="1:9" ht="15.75" customHeight="1" hidden="1">
      <c r="A274" s="12" t="s">
        <v>627</v>
      </c>
      <c r="B274" s="18" t="s">
        <v>628</v>
      </c>
      <c r="C274" s="14"/>
      <c r="D274" s="14"/>
      <c r="E274" s="14"/>
      <c r="F274" s="15"/>
      <c r="G274" s="16"/>
      <c r="H274" s="16"/>
      <c r="I274" s="28"/>
    </row>
    <row r="275" spans="1:9" ht="47.25" customHeight="1" hidden="1">
      <c r="A275" s="50" t="s">
        <v>625</v>
      </c>
      <c r="B275" s="18" t="s">
        <v>626</v>
      </c>
      <c r="C275" s="19" t="s">
        <v>618</v>
      </c>
      <c r="D275" s="14"/>
      <c r="E275" s="14"/>
      <c r="F275" s="19">
        <v>173.54</v>
      </c>
      <c r="G275" s="16"/>
      <c r="H275" s="16"/>
      <c r="I275" s="28"/>
    </row>
    <row r="276" spans="1:9" ht="31.5" customHeight="1" hidden="1">
      <c r="A276" s="12" t="s">
        <v>629</v>
      </c>
      <c r="B276" s="18" t="s">
        <v>630</v>
      </c>
      <c r="C276" s="14"/>
      <c r="D276" s="14"/>
      <c r="E276" s="14"/>
      <c r="F276" s="15"/>
      <c r="G276" s="16"/>
      <c r="H276" s="16"/>
      <c r="I276" s="28"/>
    </row>
    <row r="277" spans="1:9" ht="15.75" customHeight="1" hidden="1">
      <c r="A277" s="17" t="s">
        <v>631</v>
      </c>
      <c r="B277" s="18" t="s">
        <v>632</v>
      </c>
      <c r="C277" s="14" t="s">
        <v>633</v>
      </c>
      <c r="D277" s="14"/>
      <c r="E277" s="14"/>
      <c r="F277" s="19">
        <v>131.59</v>
      </c>
      <c r="G277" s="16"/>
      <c r="H277" s="16"/>
      <c r="I277" s="28"/>
    </row>
    <row r="278" spans="1:9" ht="47.25" customHeight="1" hidden="1">
      <c r="A278" s="12" t="s">
        <v>634</v>
      </c>
      <c r="B278" s="18" t="s">
        <v>635</v>
      </c>
      <c r="C278" s="14"/>
      <c r="D278" s="14"/>
      <c r="E278" s="14"/>
      <c r="F278" s="15"/>
      <c r="G278" s="16"/>
      <c r="H278" s="16"/>
      <c r="I278" s="28"/>
    </row>
    <row r="279" spans="1:9" ht="15.75" customHeight="1" hidden="1">
      <c r="A279" s="17" t="s">
        <v>636</v>
      </c>
      <c r="B279" s="18" t="s">
        <v>637</v>
      </c>
      <c r="C279" s="14" t="s">
        <v>638</v>
      </c>
      <c r="D279" s="14"/>
      <c r="E279" s="14"/>
      <c r="F279" s="19">
        <v>312.74</v>
      </c>
      <c r="G279" s="16"/>
      <c r="H279" s="16"/>
      <c r="I279" s="28"/>
    </row>
    <row r="280" spans="1:9" ht="31.5">
      <c r="A280" s="12" t="s">
        <v>639</v>
      </c>
      <c r="B280" s="18" t="s">
        <v>640</v>
      </c>
      <c r="C280" s="14"/>
      <c r="D280" s="14"/>
      <c r="E280" s="14"/>
      <c r="F280" s="15"/>
      <c r="G280" s="16"/>
      <c r="H280" s="16"/>
      <c r="I280" s="136"/>
    </row>
    <row r="281" spans="1:9" ht="15.75">
      <c r="A281" s="17" t="s">
        <v>726</v>
      </c>
      <c r="B281" s="18" t="s">
        <v>641</v>
      </c>
      <c r="C281" s="14" t="s">
        <v>638</v>
      </c>
      <c r="D281" s="14">
        <v>87.5</v>
      </c>
      <c r="E281" s="14">
        <v>85.2</v>
      </c>
      <c r="F281" s="19">
        <v>288.31</v>
      </c>
      <c r="G281" s="201">
        <f aca="true" t="shared" si="5" ref="G281:G287">D281*F281</f>
        <v>25227.125</v>
      </c>
      <c r="H281" s="201">
        <f aca="true" t="shared" si="6" ref="H281:H287">E281*F281</f>
        <v>24564.012000000002</v>
      </c>
      <c r="I281" s="202">
        <f>G281/H281*100</f>
        <v>102.69953051643192</v>
      </c>
    </row>
    <row r="282" spans="1:9" ht="15.75">
      <c r="A282" s="12" t="s">
        <v>642</v>
      </c>
      <c r="B282" s="18" t="s">
        <v>643</v>
      </c>
      <c r="C282" s="14"/>
      <c r="D282" s="14"/>
      <c r="E282" s="14"/>
      <c r="F282" s="15"/>
      <c r="G282" s="201">
        <f t="shared" si="5"/>
        <v>0</v>
      </c>
      <c r="H282" s="16">
        <f t="shared" si="6"/>
        <v>0</v>
      </c>
      <c r="I282" s="134"/>
    </row>
    <row r="283" spans="1:9" ht="15.75">
      <c r="A283" s="17" t="s">
        <v>644</v>
      </c>
      <c r="B283" s="18" t="s">
        <v>645</v>
      </c>
      <c r="C283" s="14" t="s">
        <v>638</v>
      </c>
      <c r="D283" s="14"/>
      <c r="E283" s="14"/>
      <c r="F283" s="15"/>
      <c r="G283" s="201">
        <f t="shared" si="5"/>
        <v>0</v>
      </c>
      <c r="H283" s="16">
        <f t="shared" si="6"/>
        <v>0</v>
      </c>
      <c r="I283" s="134"/>
    </row>
    <row r="284" spans="1:9" ht="33.75" customHeight="1">
      <c r="A284" s="12" t="s">
        <v>646</v>
      </c>
      <c r="B284" s="18" t="s">
        <v>647</v>
      </c>
      <c r="C284" s="14"/>
      <c r="D284" s="14"/>
      <c r="E284" s="14"/>
      <c r="F284" s="15"/>
      <c r="G284" s="201">
        <f t="shared" si="5"/>
        <v>0</v>
      </c>
      <c r="H284" s="16">
        <f t="shared" si="6"/>
        <v>0</v>
      </c>
      <c r="I284" s="134"/>
    </row>
    <row r="285" spans="1:9" ht="22.5" customHeight="1">
      <c r="A285" s="36" t="s">
        <v>644</v>
      </c>
      <c r="B285" s="37" t="s">
        <v>645</v>
      </c>
      <c r="C285" s="38" t="s">
        <v>638</v>
      </c>
      <c r="D285" s="14">
        <v>122.4</v>
      </c>
      <c r="E285" s="14">
        <v>123.9</v>
      </c>
      <c r="F285" s="39">
        <v>146.52</v>
      </c>
      <c r="G285" s="135">
        <f t="shared" si="5"/>
        <v>17934.048000000003</v>
      </c>
      <c r="H285" s="20">
        <f t="shared" si="6"/>
        <v>18153.828</v>
      </c>
      <c r="I285" s="202">
        <f>G285/H285*100</f>
        <v>98.78934624697338</v>
      </c>
    </row>
    <row r="286" spans="1:9" ht="34.5" customHeight="1">
      <c r="A286" s="12" t="s">
        <v>648</v>
      </c>
      <c r="B286" s="140"/>
      <c r="C286" s="141"/>
      <c r="D286" s="14"/>
      <c r="E286" s="14"/>
      <c r="F286" s="142"/>
      <c r="G286" s="201">
        <f t="shared" si="5"/>
        <v>0</v>
      </c>
      <c r="H286" s="16">
        <f t="shared" si="6"/>
        <v>0</v>
      </c>
      <c r="I286" s="134"/>
    </row>
    <row r="287" spans="1:9" ht="15.75">
      <c r="A287" s="143" t="s">
        <v>727</v>
      </c>
      <c r="B287" s="140"/>
      <c r="C287" s="38" t="s">
        <v>649</v>
      </c>
      <c r="D287" s="204">
        <v>1566</v>
      </c>
      <c r="E287" s="144">
        <v>1660.6</v>
      </c>
      <c r="F287" s="145">
        <v>7.64</v>
      </c>
      <c r="G287" s="135">
        <f t="shared" si="5"/>
        <v>11964.24</v>
      </c>
      <c r="H287" s="135">
        <f t="shared" si="6"/>
        <v>12686.983999999999</v>
      </c>
      <c r="I287" s="202">
        <f>G287/H287*100</f>
        <v>94.30326388052512</v>
      </c>
    </row>
    <row r="288" spans="1:9" ht="15.75">
      <c r="A288" s="41" t="s">
        <v>650</v>
      </c>
      <c r="B288" s="42" t="s">
        <v>612</v>
      </c>
      <c r="C288" s="43" t="s">
        <v>612</v>
      </c>
      <c r="D288" s="43"/>
      <c r="E288" s="43" t="s">
        <v>612</v>
      </c>
      <c r="F288" s="44" t="s">
        <v>612</v>
      </c>
      <c r="G288" s="203">
        <f>SUM(G281:G287)</f>
        <v>55125.413</v>
      </c>
      <c r="H288" s="203">
        <f>SUM(H281:H287)</f>
        <v>55404.824</v>
      </c>
      <c r="I288" s="139">
        <f>G288/H288*100</f>
        <v>99.49569192747548</v>
      </c>
    </row>
    <row r="289" spans="1:9" ht="33.75" customHeight="1">
      <c r="A289" s="146" t="s">
        <v>651</v>
      </c>
      <c r="B289" s="51" t="s">
        <v>612</v>
      </c>
      <c r="C289" s="43" t="s">
        <v>612</v>
      </c>
      <c r="D289" s="43" t="s">
        <v>612</v>
      </c>
      <c r="E289" s="43" t="s">
        <v>612</v>
      </c>
      <c r="F289" s="43" t="s">
        <v>612</v>
      </c>
      <c r="G289" s="203">
        <f>G288+G266</f>
        <v>398104.8169</v>
      </c>
      <c r="H289" s="203">
        <f>H288+H266</f>
        <v>583087.6612</v>
      </c>
      <c r="I289" s="139">
        <f>G289/H289*100</f>
        <v>68.27529433236444</v>
      </c>
    </row>
    <row r="290" spans="1:9" s="205" customFormat="1" ht="18.75" customHeight="1">
      <c r="A290" s="274"/>
      <c r="B290" s="274"/>
      <c r="C290" s="274"/>
      <c r="D290" s="274"/>
      <c r="E290" s="274"/>
      <c r="F290" s="274"/>
      <c r="G290" s="274"/>
      <c r="H290" s="274"/>
      <c r="I290" s="274"/>
    </row>
    <row r="291" spans="1:6" ht="15.75">
      <c r="A291" s="53"/>
      <c r="B291" s="52"/>
      <c r="C291" s="53"/>
      <c r="D291" s="53"/>
      <c r="E291" s="53"/>
      <c r="F291" s="53"/>
    </row>
    <row r="292" spans="1:6" ht="15.75">
      <c r="A292" s="53"/>
      <c r="B292" s="52"/>
      <c r="C292" s="53"/>
      <c r="D292" s="53"/>
      <c r="E292" s="53"/>
      <c r="F292" s="53"/>
    </row>
    <row r="293" spans="1:6" ht="15.75">
      <c r="A293" s="53"/>
      <c r="B293" s="52"/>
      <c r="C293" s="53"/>
      <c r="D293" s="53"/>
      <c r="E293" s="53"/>
      <c r="F293" s="53"/>
    </row>
    <row r="294" spans="1:6" ht="15.75">
      <c r="A294" s="53"/>
      <c r="B294" s="52"/>
      <c r="C294" s="53"/>
      <c r="D294" s="53"/>
      <c r="E294" s="53"/>
      <c r="F294" s="53"/>
    </row>
    <row r="295" spans="1:6" ht="15.75">
      <c r="A295" s="53"/>
      <c r="B295" s="52"/>
      <c r="C295" s="53"/>
      <c r="D295" s="53"/>
      <c r="E295" s="53"/>
      <c r="F295" s="53"/>
    </row>
    <row r="296" spans="1:6" ht="15.75">
      <c r="A296" s="53"/>
      <c r="B296" s="52"/>
      <c r="C296" s="53"/>
      <c r="D296" s="53"/>
      <c r="E296" s="53"/>
      <c r="F296" s="53"/>
    </row>
    <row r="297" spans="1:6" ht="15.75">
      <c r="A297" s="53"/>
      <c r="B297" s="52"/>
      <c r="C297" s="53"/>
      <c r="D297" s="53"/>
      <c r="E297" s="53"/>
      <c r="F297" s="53"/>
    </row>
    <row r="298" spans="1:6" ht="15.75">
      <c r="A298" s="53"/>
      <c r="B298" s="52"/>
      <c r="C298" s="53"/>
      <c r="D298" s="53"/>
      <c r="E298" s="53"/>
      <c r="F298" s="53"/>
    </row>
    <row r="299" ht="15">
      <c r="B299" s="2"/>
    </row>
    <row r="300" ht="15">
      <c r="B300" s="2"/>
    </row>
    <row r="301" ht="15">
      <c r="B301" s="2"/>
    </row>
    <row r="302" ht="15">
      <c r="B302" s="2"/>
    </row>
    <row r="303" ht="15">
      <c r="B303" s="2"/>
    </row>
    <row r="304" ht="15">
      <c r="B304" s="2"/>
    </row>
    <row r="305" ht="15">
      <c r="B305" s="2"/>
    </row>
    <row r="306" ht="15">
      <c r="B306" s="2"/>
    </row>
    <row r="307" ht="15">
      <c r="B307" s="2"/>
    </row>
    <row r="308" ht="15">
      <c r="B308" s="2"/>
    </row>
    <row r="309" ht="15">
      <c r="B309" s="2"/>
    </row>
    <row r="310" ht="15">
      <c r="B310" s="2"/>
    </row>
    <row r="311" ht="15">
      <c r="B311" s="2"/>
    </row>
    <row r="312" ht="15">
      <c r="B312" s="2"/>
    </row>
    <row r="313" ht="15">
      <c r="B313" s="2"/>
    </row>
    <row r="314" ht="15">
      <c r="B314" s="2"/>
    </row>
    <row r="315" ht="15">
      <c r="B315" s="2"/>
    </row>
    <row r="316" ht="15">
      <c r="B316" s="2"/>
    </row>
    <row r="317" ht="15">
      <c r="B317" s="2"/>
    </row>
    <row r="318" ht="15">
      <c r="B318" s="2"/>
    </row>
    <row r="319" ht="15">
      <c r="B319" s="2"/>
    </row>
    <row r="320" ht="15">
      <c r="B320" s="2"/>
    </row>
    <row r="321" ht="15">
      <c r="B321" s="2"/>
    </row>
    <row r="322" ht="15">
      <c r="B322" s="2"/>
    </row>
    <row r="323" ht="15">
      <c r="B323" s="2"/>
    </row>
    <row r="324" ht="15">
      <c r="B324" s="2"/>
    </row>
    <row r="325" ht="15">
      <c r="B325" s="2"/>
    </row>
    <row r="326" ht="15">
      <c r="B326" s="2"/>
    </row>
    <row r="327" ht="15">
      <c r="B327" s="2"/>
    </row>
    <row r="328" ht="15">
      <c r="B328" s="2"/>
    </row>
    <row r="329" ht="15">
      <c r="B329" s="2"/>
    </row>
    <row r="330" ht="15">
      <c r="B330" s="2"/>
    </row>
    <row r="331" ht="15">
      <c r="B331" s="2"/>
    </row>
    <row r="332" ht="15">
      <c r="B332" s="2"/>
    </row>
    <row r="333" ht="15">
      <c r="B333" s="2"/>
    </row>
    <row r="334" ht="15">
      <c r="B334" s="2"/>
    </row>
    <row r="335" ht="15">
      <c r="B335" s="2"/>
    </row>
    <row r="336" ht="15">
      <c r="B336" s="2"/>
    </row>
    <row r="337" ht="15">
      <c r="B337" s="2"/>
    </row>
    <row r="338" ht="15">
      <c r="B338" s="2"/>
    </row>
    <row r="339" ht="15">
      <c r="B339" s="2"/>
    </row>
    <row r="340" ht="15">
      <c r="B340" s="2"/>
    </row>
    <row r="341" ht="15">
      <c r="B341" s="2"/>
    </row>
    <row r="342" ht="15">
      <c r="B342" s="2"/>
    </row>
    <row r="343" ht="15">
      <c r="B343" s="2"/>
    </row>
    <row r="344" ht="15">
      <c r="B344" s="2"/>
    </row>
    <row r="345" ht="15">
      <c r="B345" s="2"/>
    </row>
    <row r="346" ht="15">
      <c r="B346" s="2"/>
    </row>
    <row r="347" ht="15">
      <c r="B347" s="2"/>
    </row>
    <row r="348" ht="15">
      <c r="B348" s="2"/>
    </row>
    <row r="349" ht="15">
      <c r="B349" s="2"/>
    </row>
    <row r="350" ht="15">
      <c r="B350" s="2"/>
    </row>
    <row r="351" ht="15">
      <c r="B351" s="2"/>
    </row>
    <row r="352" ht="15">
      <c r="B352" s="2"/>
    </row>
    <row r="353" ht="15">
      <c r="B353" s="2"/>
    </row>
    <row r="354" ht="15">
      <c r="B354" s="2"/>
    </row>
    <row r="355" ht="15">
      <c r="B355" s="2"/>
    </row>
    <row r="356" ht="15">
      <c r="B356" s="2"/>
    </row>
    <row r="357" ht="15">
      <c r="B357" s="2"/>
    </row>
    <row r="358" ht="15">
      <c r="B358" s="2"/>
    </row>
    <row r="359" ht="15">
      <c r="B359" s="2"/>
    </row>
    <row r="360" ht="15">
      <c r="B360" s="2"/>
    </row>
    <row r="361" ht="15">
      <c r="B361" s="2"/>
    </row>
    <row r="362" ht="15">
      <c r="B362" s="2"/>
    </row>
    <row r="363" ht="15">
      <c r="B363" s="2"/>
    </row>
    <row r="364" ht="15">
      <c r="B364" s="2"/>
    </row>
    <row r="365" ht="15">
      <c r="B365" s="2"/>
    </row>
    <row r="366" ht="15">
      <c r="B366" s="2"/>
    </row>
    <row r="367" ht="15">
      <c r="B367" s="2"/>
    </row>
    <row r="368" ht="15">
      <c r="B368" s="2"/>
    </row>
    <row r="369" ht="15">
      <c r="B369" s="2"/>
    </row>
    <row r="370" ht="15">
      <c r="B370" s="2"/>
    </row>
    <row r="371" ht="15">
      <c r="B371" s="2"/>
    </row>
    <row r="372" ht="15">
      <c r="B372" s="2"/>
    </row>
    <row r="373" ht="15">
      <c r="B373" s="2"/>
    </row>
    <row r="374" ht="15">
      <c r="B374" s="2"/>
    </row>
    <row r="375" ht="15">
      <c r="B375" s="2"/>
    </row>
    <row r="376" ht="15">
      <c r="B376" s="2"/>
    </row>
    <row r="377" ht="15">
      <c r="B377" s="2"/>
    </row>
    <row r="378" ht="15">
      <c r="B378" s="2"/>
    </row>
    <row r="379" ht="15">
      <c r="B379" s="2"/>
    </row>
    <row r="380" ht="15">
      <c r="B380" s="2"/>
    </row>
    <row r="381" ht="15">
      <c r="B381" s="2"/>
    </row>
    <row r="382" ht="15">
      <c r="B382" s="2"/>
    </row>
    <row r="383" ht="15">
      <c r="B383" s="2"/>
    </row>
    <row r="384" ht="15">
      <c r="B384" s="2"/>
    </row>
    <row r="385" ht="15">
      <c r="B385" s="2"/>
    </row>
    <row r="386" ht="15">
      <c r="B386" s="2"/>
    </row>
    <row r="387" ht="15">
      <c r="B387" s="2"/>
    </row>
    <row r="388" ht="15">
      <c r="B388" s="2"/>
    </row>
    <row r="389" ht="15">
      <c r="B389" s="2"/>
    </row>
    <row r="390" ht="15">
      <c r="B390" s="2"/>
    </row>
    <row r="391" ht="15">
      <c r="B391" s="2"/>
    </row>
    <row r="392" ht="15">
      <c r="B392" s="2"/>
    </row>
    <row r="393" ht="15">
      <c r="B393" s="2"/>
    </row>
    <row r="394" ht="15">
      <c r="B394" s="2"/>
    </row>
    <row r="395" ht="15">
      <c r="B395" s="2"/>
    </row>
    <row r="396" ht="15">
      <c r="B396" s="2"/>
    </row>
    <row r="397" ht="15">
      <c r="B397" s="2"/>
    </row>
    <row r="398" ht="15">
      <c r="B398" s="2"/>
    </row>
    <row r="399" ht="15">
      <c r="B399" s="2"/>
    </row>
    <row r="400" ht="15">
      <c r="B400" s="2"/>
    </row>
    <row r="401" ht="15">
      <c r="B401" s="2"/>
    </row>
    <row r="402" ht="15">
      <c r="B402" s="2"/>
    </row>
    <row r="403" ht="15">
      <c r="B403" s="2"/>
    </row>
    <row r="404" ht="15">
      <c r="B404" s="2"/>
    </row>
    <row r="405" ht="15">
      <c r="B405" s="2"/>
    </row>
    <row r="406" ht="15">
      <c r="B406" s="2"/>
    </row>
    <row r="407" ht="15">
      <c r="B407" s="2"/>
    </row>
    <row r="408" ht="15">
      <c r="B408" s="2"/>
    </row>
    <row r="409" ht="15">
      <c r="B409" s="2"/>
    </row>
    <row r="410" ht="15">
      <c r="B410" s="2"/>
    </row>
    <row r="411" ht="15">
      <c r="B411" s="2"/>
    </row>
    <row r="412" ht="15">
      <c r="B412" s="2"/>
    </row>
    <row r="413" ht="15">
      <c r="B413" s="2"/>
    </row>
    <row r="414" ht="15">
      <c r="B414" s="2"/>
    </row>
    <row r="415" ht="15">
      <c r="B415" s="2"/>
    </row>
    <row r="416" ht="15">
      <c r="B416" s="2"/>
    </row>
    <row r="417" ht="15">
      <c r="B417" s="2"/>
    </row>
    <row r="418" ht="15">
      <c r="B418" s="2"/>
    </row>
    <row r="419" ht="15">
      <c r="B419" s="2"/>
    </row>
    <row r="420" ht="15">
      <c r="B420" s="2"/>
    </row>
    <row r="421" ht="15">
      <c r="B421" s="2"/>
    </row>
    <row r="422" ht="15">
      <c r="B422" s="2"/>
    </row>
    <row r="423" ht="15">
      <c r="B423" s="2"/>
    </row>
    <row r="424" ht="15">
      <c r="B424" s="2"/>
    </row>
    <row r="425" ht="15">
      <c r="B425" s="2"/>
    </row>
    <row r="426" ht="15">
      <c r="B426" s="2"/>
    </row>
    <row r="427" ht="15">
      <c r="B427" s="2"/>
    </row>
    <row r="428" ht="15">
      <c r="B428" s="2"/>
    </row>
    <row r="429" ht="15">
      <c r="B429" s="2"/>
    </row>
    <row r="430" ht="15">
      <c r="B430" s="2"/>
    </row>
    <row r="431" ht="15">
      <c r="B431" s="2"/>
    </row>
    <row r="432" ht="15">
      <c r="B432" s="2"/>
    </row>
    <row r="433" ht="15">
      <c r="B433" s="2"/>
    </row>
    <row r="434" ht="15">
      <c r="B434" s="2"/>
    </row>
    <row r="435" ht="15">
      <c r="B435" s="2"/>
    </row>
    <row r="436" ht="15">
      <c r="B436" s="2"/>
    </row>
    <row r="437" ht="15">
      <c r="B437" s="2"/>
    </row>
    <row r="438" ht="15">
      <c r="B438" s="2"/>
    </row>
    <row r="439" ht="15">
      <c r="B439" s="2"/>
    </row>
    <row r="440" ht="15">
      <c r="B440" s="2"/>
    </row>
    <row r="441" ht="15">
      <c r="B441" s="2"/>
    </row>
    <row r="442" ht="15">
      <c r="B442" s="2"/>
    </row>
    <row r="443" ht="15">
      <c r="B443" s="2"/>
    </row>
    <row r="444" ht="15">
      <c r="B444" s="2"/>
    </row>
    <row r="445" ht="15">
      <c r="B445" s="2"/>
    </row>
    <row r="446" ht="15">
      <c r="B446" s="2"/>
    </row>
    <row r="447" ht="15">
      <c r="B447" s="2"/>
    </row>
    <row r="448" ht="15">
      <c r="B448" s="2"/>
    </row>
    <row r="449" ht="15">
      <c r="B449" s="2"/>
    </row>
    <row r="450" ht="15">
      <c r="B450" s="2"/>
    </row>
    <row r="451" ht="15">
      <c r="B451" s="2"/>
    </row>
    <row r="452" ht="15">
      <c r="B452" s="2"/>
    </row>
    <row r="453" ht="15">
      <c r="B453" s="2"/>
    </row>
    <row r="454" ht="15">
      <c r="B454" s="2"/>
    </row>
    <row r="455" ht="15">
      <c r="B455" s="2"/>
    </row>
    <row r="456" ht="15">
      <c r="B456" s="2"/>
    </row>
    <row r="457" ht="15">
      <c r="B457" s="2"/>
    </row>
    <row r="458" ht="15">
      <c r="B458" s="2"/>
    </row>
    <row r="459" ht="15">
      <c r="B459" s="2"/>
    </row>
    <row r="460" ht="15">
      <c r="B460" s="2"/>
    </row>
    <row r="461" ht="15">
      <c r="B461" s="2"/>
    </row>
    <row r="462" ht="15">
      <c r="B462" s="2"/>
    </row>
    <row r="463" ht="15">
      <c r="B463" s="2"/>
    </row>
    <row r="464" ht="15">
      <c r="B464" s="2"/>
    </row>
    <row r="465" ht="15">
      <c r="B465" s="2"/>
    </row>
    <row r="466" ht="15">
      <c r="B466" s="2"/>
    </row>
    <row r="467" ht="15">
      <c r="B467" s="2"/>
    </row>
    <row r="468" ht="15">
      <c r="B468" s="2"/>
    </row>
    <row r="469" ht="15">
      <c r="B469" s="2"/>
    </row>
    <row r="470" ht="15">
      <c r="B470" s="2"/>
    </row>
    <row r="471" ht="15">
      <c r="B471" s="2"/>
    </row>
    <row r="472" ht="15">
      <c r="B472" s="2"/>
    </row>
    <row r="473" ht="15">
      <c r="B473" s="2"/>
    </row>
    <row r="474" ht="15">
      <c r="B474" s="2"/>
    </row>
    <row r="475" ht="15">
      <c r="B475" s="2"/>
    </row>
    <row r="476" ht="15">
      <c r="B476" s="2"/>
    </row>
    <row r="477" ht="15">
      <c r="B477" s="2"/>
    </row>
    <row r="478" ht="15">
      <c r="B478" s="2"/>
    </row>
    <row r="479" ht="15">
      <c r="B479" s="2"/>
    </row>
    <row r="480" ht="15">
      <c r="B480" s="2"/>
    </row>
    <row r="481" ht="15">
      <c r="B481" s="2"/>
    </row>
    <row r="482" ht="15">
      <c r="B482" s="2"/>
    </row>
    <row r="483" ht="15">
      <c r="B483" s="2"/>
    </row>
    <row r="484" ht="15">
      <c r="B484" s="2"/>
    </row>
    <row r="485" ht="15">
      <c r="B485" s="2"/>
    </row>
    <row r="486" ht="15">
      <c r="B486" s="2"/>
    </row>
    <row r="487" ht="15">
      <c r="B487" s="2"/>
    </row>
    <row r="488" ht="15">
      <c r="B488" s="2"/>
    </row>
    <row r="489" ht="15">
      <c r="B489" s="2"/>
    </row>
    <row r="490" ht="15">
      <c r="B490" s="2"/>
    </row>
    <row r="491" ht="15">
      <c r="B491" s="2"/>
    </row>
    <row r="492" ht="15">
      <c r="B492" s="2"/>
    </row>
    <row r="493" ht="15">
      <c r="B493" s="2"/>
    </row>
    <row r="494" ht="15">
      <c r="B494" s="2"/>
    </row>
    <row r="495" ht="15">
      <c r="B495" s="2"/>
    </row>
    <row r="496" ht="15">
      <c r="B496" s="2"/>
    </row>
    <row r="497" ht="15">
      <c r="B497" s="2"/>
    </row>
    <row r="498" ht="15">
      <c r="B498" s="2"/>
    </row>
    <row r="499" ht="15">
      <c r="B499" s="2"/>
    </row>
    <row r="500" ht="15">
      <c r="B500" s="2"/>
    </row>
    <row r="501" ht="15">
      <c r="B501" s="2"/>
    </row>
    <row r="502" ht="15">
      <c r="B502" s="2"/>
    </row>
    <row r="503" ht="15">
      <c r="B503" s="2"/>
    </row>
    <row r="504" ht="15">
      <c r="B504" s="2"/>
    </row>
    <row r="505" ht="15">
      <c r="B505" s="2"/>
    </row>
    <row r="506" ht="15">
      <c r="B506" s="2"/>
    </row>
    <row r="507" ht="15">
      <c r="B507" s="2"/>
    </row>
    <row r="508" ht="15">
      <c r="B508" s="2"/>
    </row>
    <row r="509" ht="15">
      <c r="B509" s="2"/>
    </row>
    <row r="510" ht="15">
      <c r="B510" s="2"/>
    </row>
    <row r="511" ht="15">
      <c r="B511" s="2"/>
    </row>
    <row r="512" ht="15">
      <c r="B512" s="2"/>
    </row>
    <row r="513" ht="15">
      <c r="B513" s="2"/>
    </row>
    <row r="514" ht="15">
      <c r="B514" s="2"/>
    </row>
    <row r="515" ht="15">
      <c r="B515" s="2"/>
    </row>
    <row r="516" ht="15">
      <c r="B516" s="2"/>
    </row>
    <row r="517" ht="15">
      <c r="B517" s="2"/>
    </row>
    <row r="518" ht="15">
      <c r="B518" s="2"/>
    </row>
    <row r="519" ht="15">
      <c r="B519" s="2"/>
    </row>
    <row r="520" ht="15">
      <c r="B520" s="2"/>
    </row>
    <row r="521" ht="15">
      <c r="B521" s="2"/>
    </row>
    <row r="522" ht="15">
      <c r="B522" s="2"/>
    </row>
    <row r="523" ht="15">
      <c r="B523" s="2"/>
    </row>
    <row r="524" ht="15">
      <c r="B524" s="2"/>
    </row>
    <row r="525" ht="15">
      <c r="B525" s="2"/>
    </row>
    <row r="526" ht="15">
      <c r="B526" s="2"/>
    </row>
    <row r="527" ht="15">
      <c r="B527" s="2"/>
    </row>
    <row r="528" ht="15">
      <c r="B528" s="2"/>
    </row>
    <row r="529" ht="15">
      <c r="B529" s="2"/>
    </row>
    <row r="530" ht="15">
      <c r="B530" s="2"/>
    </row>
    <row r="531" ht="15">
      <c r="B531" s="2"/>
    </row>
    <row r="532" ht="15">
      <c r="B532" s="2"/>
    </row>
    <row r="533" ht="15">
      <c r="B533" s="2"/>
    </row>
    <row r="534" ht="15">
      <c r="B534" s="2"/>
    </row>
    <row r="535" ht="15">
      <c r="B535" s="2"/>
    </row>
    <row r="536" ht="15">
      <c r="B536" s="2"/>
    </row>
    <row r="537" ht="15">
      <c r="B537" s="2"/>
    </row>
    <row r="538" ht="15">
      <c r="B538" s="2"/>
    </row>
    <row r="539" ht="15">
      <c r="B539" s="2"/>
    </row>
    <row r="540" ht="15">
      <c r="B540" s="2"/>
    </row>
    <row r="541" ht="15">
      <c r="B541" s="2"/>
    </row>
    <row r="542" ht="15">
      <c r="B542" s="2"/>
    </row>
    <row r="543" ht="15">
      <c r="B543" s="2"/>
    </row>
    <row r="544" ht="15">
      <c r="B544" s="2"/>
    </row>
    <row r="545" ht="15">
      <c r="B545" s="2"/>
    </row>
    <row r="546" ht="15">
      <c r="B546" s="2"/>
    </row>
    <row r="547" ht="15">
      <c r="B547" s="2"/>
    </row>
    <row r="548" ht="15">
      <c r="B548" s="2"/>
    </row>
    <row r="549" ht="15">
      <c r="B549" s="2"/>
    </row>
    <row r="550" ht="15">
      <c r="B550" s="2"/>
    </row>
    <row r="551" ht="15">
      <c r="B551" s="2"/>
    </row>
    <row r="552" ht="15">
      <c r="B552" s="2"/>
    </row>
    <row r="553" ht="15">
      <c r="B553" s="2"/>
    </row>
    <row r="554" ht="15">
      <c r="B554" s="2"/>
    </row>
    <row r="555" ht="15">
      <c r="B555" s="2"/>
    </row>
    <row r="556" ht="15">
      <c r="B556" s="2"/>
    </row>
    <row r="557" ht="15">
      <c r="B557" s="2"/>
    </row>
    <row r="558" ht="15">
      <c r="B558" s="2"/>
    </row>
    <row r="559" ht="15">
      <c r="B559" s="2"/>
    </row>
    <row r="560" ht="15">
      <c r="B560" s="2"/>
    </row>
    <row r="561" ht="15">
      <c r="B561" s="2"/>
    </row>
    <row r="562" ht="15">
      <c r="B562" s="2"/>
    </row>
    <row r="563" ht="15">
      <c r="B563" s="2"/>
    </row>
    <row r="564" ht="15">
      <c r="B564" s="2"/>
    </row>
    <row r="565" ht="15">
      <c r="B565" s="2"/>
    </row>
    <row r="566" ht="15">
      <c r="B566" s="2"/>
    </row>
    <row r="567" ht="15">
      <c r="B567" s="2"/>
    </row>
    <row r="568" ht="15">
      <c r="B568" s="2"/>
    </row>
    <row r="569" ht="15">
      <c r="B569" s="2"/>
    </row>
    <row r="570" ht="15">
      <c r="B570" s="2"/>
    </row>
    <row r="571" ht="15">
      <c r="B571" s="2"/>
    </row>
    <row r="572" ht="15">
      <c r="B572" s="2"/>
    </row>
    <row r="573" ht="15">
      <c r="B573" s="2"/>
    </row>
    <row r="574" ht="15">
      <c r="B574" s="2"/>
    </row>
    <row r="575" ht="15">
      <c r="B575" s="2"/>
    </row>
    <row r="576" ht="15">
      <c r="B576" s="2"/>
    </row>
    <row r="577" ht="15">
      <c r="B577" s="2"/>
    </row>
    <row r="578" ht="15">
      <c r="B578" s="2"/>
    </row>
    <row r="579" ht="15">
      <c r="B579" s="2"/>
    </row>
    <row r="580" ht="15">
      <c r="B580" s="2"/>
    </row>
    <row r="581" ht="15">
      <c r="B581" s="2"/>
    </row>
    <row r="582" ht="15">
      <c r="B582" s="2"/>
    </row>
    <row r="583" ht="15">
      <c r="B583" s="2"/>
    </row>
    <row r="584" ht="15">
      <c r="B584" s="2"/>
    </row>
    <row r="585" ht="15">
      <c r="B585" s="2"/>
    </row>
    <row r="586" ht="15">
      <c r="B586" s="2"/>
    </row>
    <row r="587" ht="15">
      <c r="B587" s="2"/>
    </row>
    <row r="588" ht="15">
      <c r="B588" s="2"/>
    </row>
    <row r="589" ht="15">
      <c r="B589" s="2"/>
    </row>
    <row r="590" ht="15">
      <c r="B590" s="2"/>
    </row>
    <row r="591" ht="15">
      <c r="B591" s="2"/>
    </row>
    <row r="592" ht="15">
      <c r="B592" s="2"/>
    </row>
    <row r="593" ht="15">
      <c r="B593" s="2"/>
    </row>
    <row r="594" ht="15">
      <c r="B594" s="2"/>
    </row>
    <row r="595" ht="15">
      <c r="B595" s="2"/>
    </row>
    <row r="596" ht="15">
      <c r="B596" s="2"/>
    </row>
    <row r="597" ht="15">
      <c r="B597" s="2"/>
    </row>
    <row r="598" ht="15">
      <c r="B598" s="2"/>
    </row>
    <row r="599" ht="15">
      <c r="B599" s="2"/>
    </row>
    <row r="600" ht="15">
      <c r="B600" s="2"/>
    </row>
    <row r="601" ht="15">
      <c r="B601" s="2"/>
    </row>
    <row r="602" ht="15">
      <c r="B602" s="2"/>
    </row>
    <row r="603" ht="15">
      <c r="B603" s="2"/>
    </row>
    <row r="604" ht="15">
      <c r="B604" s="2"/>
    </row>
    <row r="605" ht="15">
      <c r="B605" s="2"/>
    </row>
    <row r="606" ht="15">
      <c r="B606" s="2"/>
    </row>
    <row r="607" ht="15">
      <c r="B607" s="2"/>
    </row>
    <row r="608" ht="15">
      <c r="B608" s="2"/>
    </row>
    <row r="609" ht="15">
      <c r="B609" s="2"/>
    </row>
    <row r="610" ht="15">
      <c r="B610" s="2"/>
    </row>
    <row r="611" ht="15">
      <c r="B611" s="2"/>
    </row>
    <row r="612" ht="15">
      <c r="B612" s="2"/>
    </row>
    <row r="613" ht="15">
      <c r="B613" s="2"/>
    </row>
    <row r="614" ht="15">
      <c r="B614" s="2"/>
    </row>
    <row r="615" ht="15">
      <c r="B615" s="2"/>
    </row>
    <row r="616" ht="15">
      <c r="B616" s="2"/>
    </row>
    <row r="617" ht="15">
      <c r="B617" s="2"/>
    </row>
    <row r="618" ht="15">
      <c r="B618" s="2"/>
    </row>
    <row r="619" ht="15">
      <c r="B619" s="2"/>
    </row>
    <row r="620" ht="15">
      <c r="B620" s="2"/>
    </row>
    <row r="621" ht="15">
      <c r="B621" s="2"/>
    </row>
    <row r="622" ht="15">
      <c r="B622" s="2"/>
    </row>
    <row r="623" ht="15">
      <c r="B623" s="2"/>
    </row>
    <row r="624" ht="15">
      <c r="B624" s="2"/>
    </row>
    <row r="625" ht="15">
      <c r="B625" s="2"/>
    </row>
    <row r="626" ht="15">
      <c r="B626" s="2"/>
    </row>
    <row r="627" ht="15">
      <c r="B627" s="2"/>
    </row>
    <row r="628" ht="15">
      <c r="B628" s="2"/>
    </row>
    <row r="629" ht="15">
      <c r="B629" s="2"/>
    </row>
    <row r="630" ht="15">
      <c r="B630" s="2"/>
    </row>
    <row r="631" ht="15">
      <c r="B631" s="2"/>
    </row>
    <row r="632" ht="15">
      <c r="B632" s="2"/>
    </row>
    <row r="633" ht="15">
      <c r="B633" s="2"/>
    </row>
    <row r="634" ht="15">
      <c r="B634" s="2"/>
    </row>
    <row r="635" ht="15">
      <c r="B635" s="2"/>
    </row>
    <row r="636" ht="15">
      <c r="B636" s="2"/>
    </row>
    <row r="637" ht="15">
      <c r="B637" s="2"/>
    </row>
    <row r="638" ht="15">
      <c r="B638" s="2"/>
    </row>
    <row r="639" ht="15">
      <c r="B639" s="2"/>
    </row>
    <row r="640" ht="15">
      <c r="B640" s="2"/>
    </row>
    <row r="641" ht="15">
      <c r="B641" s="2"/>
    </row>
    <row r="642" ht="15">
      <c r="B642" s="2"/>
    </row>
    <row r="643" ht="15">
      <c r="B643" s="2"/>
    </row>
    <row r="644" ht="15">
      <c r="B644" s="2"/>
    </row>
    <row r="645" ht="15">
      <c r="B645" s="2"/>
    </row>
    <row r="646" ht="15">
      <c r="B646" s="2"/>
    </row>
    <row r="647" ht="15">
      <c r="B647" s="2"/>
    </row>
    <row r="648" ht="15">
      <c r="B648" s="2"/>
    </row>
    <row r="649" ht="15">
      <c r="B649" s="2"/>
    </row>
    <row r="650" ht="15">
      <c r="B650" s="2"/>
    </row>
    <row r="651" ht="15">
      <c r="B651" s="2"/>
    </row>
    <row r="652" ht="15">
      <c r="B652" s="2"/>
    </row>
    <row r="653" ht="15">
      <c r="B653" s="2"/>
    </row>
    <row r="654" ht="15">
      <c r="B654" s="2"/>
    </row>
    <row r="655" ht="15">
      <c r="B655" s="2"/>
    </row>
    <row r="656" ht="15">
      <c r="B656" s="2"/>
    </row>
    <row r="657" ht="15">
      <c r="B657" s="2"/>
    </row>
    <row r="658" ht="15">
      <c r="B658" s="2"/>
    </row>
    <row r="659" ht="15">
      <c r="B659" s="2"/>
    </row>
    <row r="660" ht="15">
      <c r="B660" s="2"/>
    </row>
    <row r="661" ht="15">
      <c r="B661" s="2"/>
    </row>
    <row r="662" ht="15">
      <c r="B662" s="2"/>
    </row>
    <row r="663" ht="15">
      <c r="B663" s="2"/>
    </row>
    <row r="664" ht="15">
      <c r="B664" s="2"/>
    </row>
    <row r="665" ht="15">
      <c r="B665" s="2"/>
    </row>
    <row r="666" ht="15">
      <c r="B666" s="2"/>
    </row>
    <row r="667" ht="15">
      <c r="B667" s="2"/>
    </row>
    <row r="668" ht="15">
      <c r="B668" s="2"/>
    </row>
    <row r="669" ht="15">
      <c r="B669" s="2"/>
    </row>
    <row r="670" ht="15">
      <c r="B670" s="2"/>
    </row>
    <row r="671" ht="15">
      <c r="B671" s="2"/>
    </row>
    <row r="672" ht="15">
      <c r="B672" s="2"/>
    </row>
    <row r="673" ht="15">
      <c r="B673" s="2"/>
    </row>
    <row r="674" ht="15">
      <c r="B674" s="2"/>
    </row>
    <row r="675" ht="15">
      <c r="B675" s="2"/>
    </row>
    <row r="676" ht="15">
      <c r="B676" s="2"/>
    </row>
    <row r="677" ht="15">
      <c r="B677" s="2"/>
    </row>
    <row r="678" ht="15">
      <c r="B678" s="2"/>
    </row>
    <row r="679" ht="15">
      <c r="B679" s="2"/>
    </row>
    <row r="680" ht="15">
      <c r="B680" s="2"/>
    </row>
    <row r="681" ht="15">
      <c r="B681" s="2"/>
    </row>
    <row r="682" ht="15">
      <c r="B682" s="2"/>
    </row>
    <row r="683" ht="15">
      <c r="B683" s="2"/>
    </row>
    <row r="684" ht="15">
      <c r="B684" s="2"/>
    </row>
    <row r="685" ht="15">
      <c r="B685" s="2"/>
    </row>
    <row r="686" ht="15">
      <c r="B686" s="2"/>
    </row>
    <row r="687" ht="15">
      <c r="B687" s="2"/>
    </row>
    <row r="688" ht="15">
      <c r="B688" s="2"/>
    </row>
    <row r="689" ht="15">
      <c r="B689" s="2"/>
    </row>
    <row r="690" ht="15">
      <c r="B690" s="2"/>
    </row>
    <row r="691" ht="15">
      <c r="B691" s="2"/>
    </row>
    <row r="692" ht="15">
      <c r="B692" s="2"/>
    </row>
    <row r="693" ht="15">
      <c r="B693" s="2"/>
    </row>
    <row r="694" ht="15">
      <c r="B694" s="2"/>
    </row>
    <row r="695" ht="15">
      <c r="B695" s="2"/>
    </row>
    <row r="696" ht="15">
      <c r="B696" s="2"/>
    </row>
    <row r="697" ht="15">
      <c r="B697" s="2"/>
    </row>
    <row r="698" ht="15">
      <c r="B698" s="2"/>
    </row>
    <row r="699" ht="15">
      <c r="B699" s="2"/>
    </row>
    <row r="700" ht="15">
      <c r="B700" s="2"/>
    </row>
    <row r="701" ht="15">
      <c r="B701" s="2"/>
    </row>
    <row r="702" ht="15">
      <c r="B702" s="2"/>
    </row>
    <row r="703" ht="15">
      <c r="B703" s="2"/>
    </row>
    <row r="704" ht="15">
      <c r="B704" s="2"/>
    </row>
    <row r="705" ht="15">
      <c r="B705" s="2"/>
    </row>
    <row r="706" ht="15">
      <c r="B706" s="2"/>
    </row>
    <row r="707" ht="15">
      <c r="B707" s="2"/>
    </row>
    <row r="708" ht="15">
      <c r="B708" s="2"/>
    </row>
    <row r="709" ht="15">
      <c r="B709" s="2"/>
    </row>
    <row r="710" ht="15">
      <c r="B710" s="2"/>
    </row>
    <row r="711" ht="15">
      <c r="B711" s="2"/>
    </row>
    <row r="712" ht="15">
      <c r="B712" s="2"/>
    </row>
    <row r="713" ht="15">
      <c r="B713" s="2"/>
    </row>
    <row r="714" ht="15">
      <c r="B714" s="2"/>
    </row>
    <row r="715" ht="15">
      <c r="B715" s="2"/>
    </row>
    <row r="716" ht="15">
      <c r="B716" s="2"/>
    </row>
    <row r="717" ht="15">
      <c r="B717" s="2"/>
    </row>
    <row r="718" ht="15">
      <c r="B718" s="2"/>
    </row>
    <row r="719" ht="15">
      <c r="B719" s="2"/>
    </row>
    <row r="720" ht="15">
      <c r="B720" s="2"/>
    </row>
    <row r="721" ht="15">
      <c r="B721" s="2"/>
    </row>
    <row r="722" ht="15">
      <c r="B722" s="2"/>
    </row>
    <row r="723" ht="15">
      <c r="B723" s="2"/>
    </row>
    <row r="724" ht="15">
      <c r="B724" s="2"/>
    </row>
    <row r="725" ht="15">
      <c r="B725" s="2"/>
    </row>
    <row r="726" ht="15">
      <c r="B726" s="2"/>
    </row>
    <row r="727" ht="15">
      <c r="B727" s="2"/>
    </row>
    <row r="728" ht="15">
      <c r="B728" s="2"/>
    </row>
    <row r="729" ht="15">
      <c r="B729" s="2"/>
    </row>
    <row r="730" ht="15">
      <c r="B730" s="2"/>
    </row>
    <row r="731" ht="15">
      <c r="B731" s="2"/>
    </row>
    <row r="732" ht="15">
      <c r="B732" s="2"/>
    </row>
    <row r="733" ht="15">
      <c r="B733" s="2"/>
    </row>
    <row r="734" ht="15">
      <c r="B734" s="2"/>
    </row>
    <row r="735" ht="15">
      <c r="B735" s="2"/>
    </row>
    <row r="736" ht="15">
      <c r="B736" s="2"/>
    </row>
    <row r="737" ht="15">
      <c r="B737" s="2"/>
    </row>
    <row r="738" ht="15">
      <c r="B738" s="2"/>
    </row>
  </sheetData>
  <sheetProtection/>
  <mergeCells count="15">
    <mergeCell ref="A2:I2"/>
    <mergeCell ref="A3:I3"/>
    <mergeCell ref="A5:A8"/>
    <mergeCell ref="B5:B8"/>
    <mergeCell ref="C5:E7"/>
    <mergeCell ref="F5:F8"/>
    <mergeCell ref="G5:H5"/>
    <mergeCell ref="I5:I8"/>
    <mergeCell ref="G6:G8"/>
    <mergeCell ref="H6:H8"/>
    <mergeCell ref="A10:I10"/>
    <mergeCell ref="A11:I11"/>
    <mergeCell ref="A12:I12"/>
    <mergeCell ref="A267:I267"/>
    <mergeCell ref="A290:I290"/>
  </mergeCells>
  <printOptions/>
  <pageMargins left="0.3937007874015748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comp3171</dc:creator>
  <cp:keywords/>
  <dc:description/>
  <cp:lastModifiedBy>Филимоненко А.Н.</cp:lastModifiedBy>
  <cp:lastPrinted>2017-04-19T01:17:13Z</cp:lastPrinted>
  <dcterms:created xsi:type="dcterms:W3CDTF">2009-01-21T00:15:23Z</dcterms:created>
  <dcterms:modified xsi:type="dcterms:W3CDTF">2017-05-11T02:47:52Z</dcterms:modified>
  <cp:category/>
  <cp:version/>
  <cp:contentType/>
  <cp:contentStatus/>
</cp:coreProperties>
</file>